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5635" windowHeight="11295" activeTab="2"/>
  </bookViews>
  <sheets>
    <sheet name="GOL ΛΙΣΤΑ ΣΥΣΤΗΜΑΤΩΝ" sheetId="4" r:id="rId1"/>
    <sheet name="GOL 14 ΑΡΙΘΜΟΙ ΣΤΗΛΕΣ 14" sheetId="1" r:id="rId2"/>
    <sheet name="GOL 14 ΑΡΙΘΜΟΙ ΣΤΗΛΕΣ PDF" sheetId="5" r:id="rId3"/>
  </sheets>
  <externalReferences>
    <externalReference r:id="rId4"/>
  </externalReferences>
  <definedNames>
    <definedName name="Beg_Bal" localSheetId="2">#REF!</definedName>
    <definedName name="Beg_Bal" localSheetId="0">#REF!</definedName>
    <definedName name="Beg_Bal">#REF!</definedName>
    <definedName name="big_ban" localSheetId="0">#REF!</definedName>
    <definedName name="big_ban">#REF!</definedName>
    <definedName name="Data" localSheetId="0">#REF!</definedName>
    <definedName name="Data">#REF!</definedName>
    <definedName name="dataa" localSheetId="0">#REF!</definedName>
    <definedName name="dataa">#REF!</definedName>
    <definedName name="end_bad" localSheetId="0">#REF!</definedName>
    <definedName name="end_bad">#REF!</definedName>
    <definedName name="End_Bal" localSheetId="0">#REF!</definedName>
    <definedName name="End_Bal">#REF!</definedName>
    <definedName name="Extra_Pay" localSheetId="0">#REF!</definedName>
    <definedName name="Extra_Pay">#REF!</definedName>
    <definedName name="extra_pla" localSheetId="0">#REF!</definedName>
    <definedName name="extra_pla">#REF!</definedName>
    <definedName name="Full_Print" localSheetId="0">#REF!</definedName>
    <definedName name="Full_Print">#REF!</definedName>
    <definedName name="full_prn" localSheetId="0">#REF!</definedName>
    <definedName name="full_prn">#REF!</definedName>
    <definedName name="Header_Row" localSheetId="0">ROW(#REF!)</definedName>
    <definedName name="Header_Row">ROW(#REF!)</definedName>
    <definedName name="Int" localSheetId="0">#REF!</definedName>
    <definedName name="Int">#REF!</definedName>
    <definedName name="int_rate" localSheetId="0">#REF!</definedName>
    <definedName name="int_rate">#REF!</definedName>
    <definedName name="Interest_Rate" localSheetId="0">#REF!</definedName>
    <definedName name="Interest_Rate">#REF!</definedName>
    <definedName name="Last_Row">#N/A</definedName>
    <definedName name="loa_year" localSheetId="0">#REF!</definedName>
    <definedName name="loa_year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n" localSheetId="0">#REF!</definedName>
    <definedName name="lon">#REF!</definedName>
    <definedName name="lon_star" localSheetId="0">#REF!</definedName>
    <definedName name="lon_star">#REF!</definedName>
    <definedName name="mmmm" localSheetId="0">#REF!</definedName>
    <definedName name="mmmm">#REF!</definedName>
    <definedName name="nit" localSheetId="0">#REF!</definedName>
    <definedName name="nit">#REF!</definedName>
    <definedName name="nm" localSheetId="0">#REF!</definedName>
    <definedName name="nm">#REF!</definedName>
    <definedName name="Num_Pmt_Per_Year" localSheetId="0">#REF!</definedName>
    <definedName name="Num_Pmt_Per_Year">#REF!</definedName>
    <definedName name="num_pr_per_year" localSheetId="0">#REF!</definedName>
    <definedName name="num_pr_per_year">#REF!</definedName>
    <definedName name="numb_pla" localSheetId="2">MATCH(0.01,end_bad,-1)+1</definedName>
    <definedName name="numb_pla" localSheetId="0">MATCH(0.01,'GOL ΛΙΣΤΑ ΣΥΣΤΗΜΑΤΩΝ'!end_bad,-1)+1</definedName>
    <definedName name="numb_pla">MATCH(0.01,end_bad,-1)+1</definedName>
    <definedName name="Number_of_Payments" localSheetId="2">MATCH(0.01,End_Bal,-1)+1</definedName>
    <definedName name="Number_of_Payments" localSheetId="0">MATCH(0.01,'GOL ΛΙΣΤΑ ΣΥΣΤΗΜΑΤΩΝ'!End_Bal,-1)+1</definedName>
    <definedName name="Number_of_Payments">MATCH(0.01,End_Bal,-1)+1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2">DATE(YEAR(Loan_Start),MONTH(Loan_Start)+Payment_Number,DAY(Loan_Start))</definedName>
    <definedName name="Payment_Date" localSheetId="0">DATE(YEAR('GOL ΛΙΣΤΑ ΣΥΣΤΗΜΑΤΩΝ'!Loan_Start),MONTH('GOL ΛΙΣΤΑ ΣΥΣΤΗΜΑΤΩΝ'!Loan_Start)+Payment_Number,DAY('GOL ΛΙΣΤΑ ΣΥΣΤΗΜΑΤΩΝ'!Loan_Start))</definedName>
    <definedName name="Payment_Date">DATE(YEAR(Loan_Start),MONTH(Loan_Start)+Payment_Number,DAY(Loan_Start))</definedName>
    <definedName name="per_num" localSheetId="2">#REF!</definedName>
    <definedName name="per_num" localSheetId="0">#REF!</definedName>
    <definedName name="per_num">#REF!</definedName>
    <definedName name="play_date" localSheetId="0">#REF!</definedName>
    <definedName name="play_date">#REF!</definedName>
    <definedName name="play_fade" localSheetId="2">DATE(YEAR(lon_star),MONTH(lon_star)+Payment_Number,DAY(lon_star))</definedName>
    <definedName name="play_fade" localSheetId="0">DATE(YEAR('GOL ΛΙΣΤΑ ΣΥΣΤΗΜΑΤΩΝ'!lon_star),MONTH('GOL ΛΙΣΤΑ ΣΥΣΤΗΜΑΤΩΝ'!lon_star)+Payment_Number,DAY('GOL ΛΙΣΤΑ ΣΥΣΤΗΜΑΤΩΝ'!lon_star))</definedName>
    <definedName name="play_fade">DATE(YEAR(lon_star),MONTH(lon_star)+Payment_Number,DAY(lon_star))</definedName>
    <definedName name="pr_ar_res" localSheetId="2">OFFSET(full_prn,0,0,Last_Row)</definedName>
    <definedName name="pr_ar_res" localSheetId="0">OFFSET('GOL ΛΙΣΤΑ ΣΥΣΤΗΜΑΤΩΝ'!full_prn,0,0,[0]!Last_Row)</definedName>
    <definedName name="pr_ar_res">OFFSET(full_prn,0,0,Last_Row)</definedName>
    <definedName name="pre_payy" localSheetId="0">#REF!</definedName>
    <definedName name="pre_payy">#REF!</definedName>
    <definedName name="Princ" localSheetId="0">#REF!</definedName>
    <definedName name="Princ">#REF!</definedName>
    <definedName name="_xlnm.Print_Area" localSheetId="1">'GOL 14 ΑΡΙΘΜΟΙ ΣΤΗΛΕΣ 14'!$C$52:$P$63</definedName>
    <definedName name="_xlnm.Print_Area" localSheetId="2">'GOL 14 ΑΡΙΘΜΟΙ ΣΤΗΛΕΣ PDF'!$A$3:$Q$51</definedName>
    <definedName name="_xlnm.Print_Area" localSheetId="0">'GOL ΛΙΣΤΑ ΣΥΣΤΗΜΑΤΩΝ'!#REF!</definedName>
    <definedName name="Print_Area_Reset" localSheetId="2">OFFSET(Full_Print,0,0,Last_Row)</definedName>
    <definedName name="Print_Area_Reset" localSheetId="0">OFFSET('GOL ΛΙΣΤΑ ΣΥΣΤΗΜΑΤΩΝ'!Full_Print,0,0,[0]!Last_Row)</definedName>
    <definedName name="Print_Area_Reset">OFFSET(Full_Print,0,0,Last_Row)</definedName>
    <definedName name="prits" localSheetId="0">#REF!</definedName>
    <definedName name="prits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ed_sed_play" localSheetId="0">#REF!</definedName>
    <definedName name="sed_sed_play">#REF!</definedName>
    <definedName name="sef_makr_name" localSheetId="0">#REF!</definedName>
    <definedName name="sef_makr_name">#REF!</definedName>
    <definedName name="stadar_play" localSheetId="0">#REF!</definedName>
    <definedName name="stadar_play">#REF!</definedName>
    <definedName name="tolt_pay" localSheetId="0">#REF!</definedName>
    <definedName name="tolt_pay">#REF!</definedName>
    <definedName name="Total_Interest" localSheetId="0">#REF!</definedName>
    <definedName name="Total_Interest">#REF!</definedName>
    <definedName name="total_kyr" localSheetId="0">#REF!</definedName>
    <definedName name="total_kyr">#REF!</definedName>
    <definedName name="Total_Pay" localSheetId="0">#REF!</definedName>
    <definedName name="Total_Pay">#REF!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tt" localSheetId="2">#REF!</definedName>
    <definedName name="ttt" localSheetId="0">#REF!</definedName>
    <definedName name="ttt">#REF!</definedName>
    <definedName name="ttt_plao" localSheetId="2">Scheduled_Payment+Extra_Payment</definedName>
    <definedName name="ttt_plao" localSheetId="0">Scheduled_Payment+Extra_Payment</definedName>
    <definedName name="ttt_plao">Scheduled_Payment+Extra_Payment</definedName>
    <definedName name="value_kyr" localSheetId="2">IF(lon*int_rate*loa_year*lon_star&gt;0,1,0)</definedName>
    <definedName name="value_kyr" localSheetId="0">IF('GOL ΛΙΣΤΑ ΣΥΣΤΗΜΑΤΩΝ'!lon*'GOL ΛΙΣΤΑ ΣΥΣΤΗΜΑΤΩΝ'!int_rate*'GOL ΛΙΣΤΑ ΣΥΣΤΗΜΑΤΩΝ'!loa_year*'GOL ΛΙΣΤΑ ΣΥΣΤΗΜΑΤΩΝ'!lon_star&gt;0,1,0)</definedName>
    <definedName name="value_kyr">IF(lon*int_rate*loa_year*lon_star&gt;0,1,0)</definedName>
    <definedName name="Values_Entered" localSheetId="2">IF(Loan_Amount*Interest_Rate*Loan_Years*Loan_Start&gt;0,1,0)</definedName>
    <definedName name="Values_Entered" localSheetId="0">IF('GOL ΛΙΣΤΑ ΣΥΣΤΗΜΑΤΩΝ'!Loan_Amount*'GOL ΛΙΣΤΑ ΣΥΣΤΗΜΑΤΩΝ'!Interest_Rate*'GOL ΛΙΣΤΑ ΣΥΣΤΗΜΑΤΩΝ'!Loan_Years*'GOL ΛΙΣΤΑ ΣΥΣΤΗΜΑΤΩΝ'!Loan_Start&gt;0,1,0)</definedName>
    <definedName name="Values_Entered">IF(Loan_Amount*Interest_Rate*Loan_Years*Loan_Start&gt;0,1,0)</definedName>
    <definedName name="ΜΝ" localSheetId="2">#REF!</definedName>
    <definedName name="ΜΝ" localSheetId="0">#REF!</definedName>
    <definedName name="ΜΝ">#REF!</definedName>
    <definedName name="ΝΝΝΝ" localSheetId="0">#REF!</definedName>
    <definedName name="ΝΝΝΝ">#REF!</definedName>
    <definedName name="ΣΣΣ" localSheetId="0">#REF!</definedName>
    <definedName name="ΣΣΣ">#REF!</definedName>
  </definedNames>
  <calcPr calcId="145621"/>
</workbook>
</file>

<file path=xl/calcChain.xml><?xml version="1.0" encoding="utf-8"?>
<calcChain xmlns="http://schemas.openxmlformats.org/spreadsheetml/2006/main">
  <c r="B28" i="5" l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N28" i="1" l="1"/>
  <c r="L22" i="1"/>
  <c r="N22" i="1" l="1"/>
  <c r="P63" i="1" l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P34" i="1"/>
  <c r="M34" i="1"/>
  <c r="L34" i="1"/>
  <c r="AG16" i="1" s="1"/>
  <c r="J34" i="1"/>
  <c r="I34" i="1"/>
  <c r="G34" i="1"/>
  <c r="E34" i="1"/>
  <c r="D34" i="1"/>
  <c r="Y16" i="1" s="1"/>
  <c r="P33" i="1"/>
  <c r="O33" i="1"/>
  <c r="L33" i="1"/>
  <c r="K33" i="1"/>
  <c r="J33" i="1"/>
  <c r="I33" i="1"/>
  <c r="F33" i="1"/>
  <c r="AA15" i="1" s="1"/>
  <c r="E33" i="1"/>
  <c r="P32" i="1"/>
  <c r="O32" i="1"/>
  <c r="N32" i="1"/>
  <c r="M32" i="1"/>
  <c r="I32" i="1"/>
  <c r="H32" i="1"/>
  <c r="AC2" i="1" s="1"/>
  <c r="F32" i="1"/>
  <c r="D32" i="1"/>
  <c r="P31" i="1"/>
  <c r="M31" i="1"/>
  <c r="L31" i="1"/>
  <c r="K31" i="1"/>
  <c r="J31" i="1"/>
  <c r="AE13" i="1" s="1"/>
  <c r="H31" i="1"/>
  <c r="D31" i="1"/>
  <c r="C31" i="1"/>
  <c r="P30" i="1"/>
  <c r="O30" i="1"/>
  <c r="N30" i="1"/>
  <c r="L30" i="1"/>
  <c r="AG2" i="1" s="1"/>
  <c r="J30" i="1"/>
  <c r="H30" i="1"/>
  <c r="E30" i="1"/>
  <c r="C30" i="1"/>
  <c r="N29" i="1"/>
  <c r="M29" i="1"/>
  <c r="K29" i="1"/>
  <c r="J29" i="1"/>
  <c r="I29" i="1"/>
  <c r="H29" i="1"/>
  <c r="F29" i="1"/>
  <c r="E29" i="1"/>
  <c r="O28" i="1"/>
  <c r="AI2" i="1"/>
  <c r="M28" i="1"/>
  <c r="L28" i="1"/>
  <c r="J28" i="1"/>
  <c r="G28" i="1"/>
  <c r="F28" i="1"/>
  <c r="D28" i="1"/>
  <c r="P27" i="1"/>
  <c r="AK9" i="1" s="1"/>
  <c r="O27" i="1"/>
  <c r="M27" i="1"/>
  <c r="K27" i="1"/>
  <c r="G27" i="1"/>
  <c r="F27" i="1"/>
  <c r="E27" i="1"/>
  <c r="C27" i="1"/>
  <c r="P26" i="1"/>
  <c r="N26" i="1"/>
  <c r="L26" i="1"/>
  <c r="I26" i="1"/>
  <c r="H26" i="1"/>
  <c r="G26" i="1"/>
  <c r="F26" i="1"/>
  <c r="C26" i="1"/>
  <c r="X8" i="1" s="1"/>
  <c r="O25" i="1"/>
  <c r="N25" i="1"/>
  <c r="K25" i="1"/>
  <c r="J25" i="1"/>
  <c r="I25" i="1"/>
  <c r="G25" i="1"/>
  <c r="D25" i="1"/>
  <c r="Y7" i="1" s="1"/>
  <c r="C25" i="1"/>
  <c r="P24" i="1"/>
  <c r="O24" i="1"/>
  <c r="N24" i="1"/>
  <c r="K24" i="1"/>
  <c r="H24" i="1"/>
  <c r="G24" i="1"/>
  <c r="AB2" i="1" s="1"/>
  <c r="E24" i="1"/>
  <c r="D24" i="1"/>
  <c r="O23" i="1"/>
  <c r="M23" i="1"/>
  <c r="L23" i="1"/>
  <c r="K23" i="1"/>
  <c r="I23" i="1"/>
  <c r="AD5" i="1" s="1"/>
  <c r="H23" i="1"/>
  <c r="G23" i="1"/>
  <c r="C23" i="1"/>
  <c r="M22" i="1"/>
  <c r="K22" i="1"/>
  <c r="AF4" i="1" s="1"/>
  <c r="F22" i="1"/>
  <c r="E22" i="1"/>
  <c r="D22" i="1"/>
  <c r="C2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J21" i="1"/>
  <c r="I21" i="1"/>
  <c r="H21" i="1"/>
  <c r="G21" i="1"/>
  <c r="F21" i="1"/>
  <c r="AA2" i="1" s="1"/>
  <c r="E21" i="1"/>
  <c r="D21" i="1"/>
  <c r="C21" i="1"/>
  <c r="AK16" i="1"/>
  <c r="AJ16" i="1"/>
  <c r="AI16" i="1"/>
  <c r="AH16" i="1"/>
  <c r="AF16" i="1"/>
  <c r="AE16" i="1"/>
  <c r="AD16" i="1"/>
  <c r="AC16" i="1"/>
  <c r="AB16" i="1"/>
  <c r="AA16" i="1"/>
  <c r="Z16" i="1"/>
  <c r="X16" i="1"/>
  <c r="AK15" i="1"/>
  <c r="AJ15" i="1"/>
  <c r="AI15" i="1"/>
  <c r="AH15" i="1"/>
  <c r="AG15" i="1"/>
  <c r="AF15" i="1"/>
  <c r="AE15" i="1"/>
  <c r="AD15" i="1"/>
  <c r="AC15" i="1"/>
  <c r="AB15" i="1"/>
  <c r="Z15" i="1"/>
  <c r="Y15" i="1"/>
  <c r="X15" i="1"/>
  <c r="AK14" i="1"/>
  <c r="AJ14" i="1"/>
  <c r="AI14" i="1"/>
  <c r="AH14" i="1"/>
  <c r="AG14" i="1"/>
  <c r="AF14" i="1"/>
  <c r="AE14" i="1"/>
  <c r="AD14" i="1"/>
  <c r="AB14" i="1"/>
  <c r="AA14" i="1"/>
  <c r="Z14" i="1"/>
  <c r="Y14" i="1"/>
  <c r="X14" i="1"/>
  <c r="AK13" i="1"/>
  <c r="AJ13" i="1"/>
  <c r="AI13" i="1"/>
  <c r="AH13" i="1"/>
  <c r="AG13" i="1"/>
  <c r="AF13" i="1"/>
  <c r="AD13" i="1"/>
  <c r="AC13" i="1"/>
  <c r="AB13" i="1"/>
  <c r="AA13" i="1"/>
  <c r="Z13" i="1"/>
  <c r="Y13" i="1"/>
  <c r="X13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AK10" i="1"/>
  <c r="AJ10" i="1"/>
  <c r="AH10" i="1"/>
  <c r="AG10" i="1"/>
  <c r="AF10" i="1"/>
  <c r="AE10" i="1"/>
  <c r="AE18" i="1" s="1"/>
  <c r="J35" i="1" s="1"/>
  <c r="AE19" i="1" s="1"/>
  <c r="AD10" i="1"/>
  <c r="AC10" i="1"/>
  <c r="AB10" i="1"/>
  <c r="AA10" i="1"/>
  <c r="Z10" i="1"/>
  <c r="Y10" i="1"/>
  <c r="X10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AK7" i="1"/>
  <c r="AJ7" i="1"/>
  <c r="AI7" i="1"/>
  <c r="AH7" i="1"/>
  <c r="AG7" i="1"/>
  <c r="AF7" i="1"/>
  <c r="AE7" i="1"/>
  <c r="AD7" i="1"/>
  <c r="AC7" i="1"/>
  <c r="AB7" i="1"/>
  <c r="AA7" i="1"/>
  <c r="Z7" i="1"/>
  <c r="X7" i="1"/>
  <c r="AK6" i="1"/>
  <c r="AJ6" i="1"/>
  <c r="AI6" i="1"/>
  <c r="AH6" i="1"/>
  <c r="AG6" i="1"/>
  <c r="AF6" i="1"/>
  <c r="AE6" i="1"/>
  <c r="AD6" i="1"/>
  <c r="AC6" i="1"/>
  <c r="AA6" i="1"/>
  <c r="Z6" i="1"/>
  <c r="Y6" i="1"/>
  <c r="X6" i="1"/>
  <c r="AK5" i="1"/>
  <c r="AJ5" i="1"/>
  <c r="AI5" i="1"/>
  <c r="AH5" i="1"/>
  <c r="AG5" i="1"/>
  <c r="AF5" i="1"/>
  <c r="AE5" i="1"/>
  <c r="AC5" i="1"/>
  <c r="AB5" i="1"/>
  <c r="AA5" i="1"/>
  <c r="Z5" i="1"/>
  <c r="Y5" i="1"/>
  <c r="X5" i="1"/>
  <c r="AK4" i="1"/>
  <c r="AJ4" i="1"/>
  <c r="AI4" i="1"/>
  <c r="AH4" i="1"/>
  <c r="AG4" i="1"/>
  <c r="AE4" i="1"/>
  <c r="AD4" i="1"/>
  <c r="AC4" i="1"/>
  <c r="AB4" i="1"/>
  <c r="AA4" i="1"/>
  <c r="Z4" i="1"/>
  <c r="Y4" i="1"/>
  <c r="X4" i="1"/>
  <c r="W4" i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AK3" i="1"/>
  <c r="AK18" i="1" s="1"/>
  <c r="P35" i="1" s="1"/>
  <c r="AK19" i="1" s="1"/>
  <c r="AJ3" i="1"/>
  <c r="AJ18" i="1" s="1"/>
  <c r="O35" i="1" s="1"/>
  <c r="AJ19" i="1" s="1"/>
  <c r="AI3" i="1"/>
  <c r="AH3" i="1"/>
  <c r="AH18" i="1" s="1"/>
  <c r="M35" i="1" s="1"/>
  <c r="AH19" i="1" s="1"/>
  <c r="AG3" i="1"/>
  <c r="AG18" i="1" s="1"/>
  <c r="L35" i="1" s="1"/>
  <c r="AG19" i="1" s="1"/>
  <c r="AF3" i="1"/>
  <c r="AF18" i="1" s="1"/>
  <c r="K35" i="1" s="1"/>
  <c r="AF19" i="1" s="1"/>
  <c r="AE3" i="1"/>
  <c r="AD3" i="1"/>
  <c r="AD18" i="1" s="1"/>
  <c r="I35" i="1" s="1"/>
  <c r="AD19" i="1" s="1"/>
  <c r="AC3" i="1"/>
  <c r="AB3" i="1"/>
  <c r="Z3" i="1"/>
  <c r="Z18" i="1" s="1"/>
  <c r="E35" i="1" s="1"/>
  <c r="Z19" i="1" s="1"/>
  <c r="Y3" i="1"/>
  <c r="X3" i="1"/>
  <c r="AJ2" i="1"/>
  <c r="AH2" i="1"/>
  <c r="AD2" i="1"/>
  <c r="Z2" i="1"/>
  <c r="Y18" i="1" l="1"/>
  <c r="D35" i="1" s="1"/>
  <c r="Y19" i="1" s="1"/>
  <c r="AI18" i="1"/>
  <c r="N35" i="1" s="1"/>
  <c r="AI19" i="1" s="1"/>
  <c r="X18" i="1"/>
  <c r="AE2" i="1"/>
  <c r="AB6" i="1"/>
  <c r="AB18" i="1" s="1"/>
  <c r="G35" i="1" s="1"/>
  <c r="AB19" i="1" s="1"/>
  <c r="X2" i="1"/>
  <c r="AF2" i="1"/>
  <c r="AC14" i="1"/>
  <c r="AC18" i="1" s="1"/>
  <c r="H35" i="1" s="1"/>
  <c r="AC19" i="1" s="1"/>
  <c r="AA3" i="1"/>
  <c r="AA18" i="1" s="1"/>
  <c r="F35" i="1" s="1"/>
  <c r="AA19" i="1" s="1"/>
  <c r="Y2" i="1"/>
  <c r="AI10" i="1"/>
  <c r="AK2" i="1"/>
  <c r="E47" i="1" l="1"/>
  <c r="B47" i="1" s="1"/>
  <c r="E40" i="1"/>
  <c r="E41" i="1"/>
  <c r="E39" i="1"/>
  <c r="E46" i="1"/>
  <c r="E45" i="1"/>
  <c r="E44" i="1"/>
  <c r="E43" i="1"/>
  <c r="C35" i="1"/>
  <c r="X19" i="1" s="1"/>
  <c r="E42" i="1"/>
</calcChain>
</file>

<file path=xl/sharedStrings.xml><?xml version="1.0" encoding="utf-8"?>
<sst xmlns="http://schemas.openxmlformats.org/spreadsheetml/2006/main" count="1217" uniqueCount="278">
  <si>
    <t>A/A</t>
  </si>
  <si>
    <t>1η</t>
  </si>
  <si>
    <t>2η</t>
  </si>
  <si>
    <t>3η</t>
  </si>
  <si>
    <t>4η</t>
  </si>
  <si>
    <t>5η</t>
  </si>
  <si>
    <t>6η</t>
  </si>
  <si>
    <t>7η</t>
  </si>
  <si>
    <t>8η</t>
  </si>
  <si>
    <t>9η</t>
  </si>
  <si>
    <t>10η</t>
  </si>
  <si>
    <t>11η</t>
  </si>
  <si>
    <t>12η</t>
  </si>
  <si>
    <t>13η</t>
  </si>
  <si>
    <t>14η</t>
  </si>
  <si>
    <t>ΜΕΓΕΘΟΣ ΣΤΗΛΗΣ</t>
  </si>
  <si>
    <t>ΕΔΩ   ΓΡΑΨΕ</t>
  </si>
  <si>
    <t>ΔΙΑΛΟΓΗ</t>
  </si>
  <si>
    <t>ΚΑΘΕΤΑ</t>
  </si>
  <si>
    <t>if</t>
  </si>
  <si>
    <t>14   ΑΡΙΘΜΟΥΣ</t>
  </si>
  <si>
    <r>
      <t>€€ '' ΤΑΜΕΙΟ "</t>
    </r>
    <r>
      <rPr>
        <sz val="11"/>
        <color rgb="FF00FF00"/>
        <rFont val="Calibri"/>
        <family val="2"/>
        <charset val="161"/>
      </rPr>
      <t>$$</t>
    </r>
  </si>
  <si>
    <t>.</t>
  </si>
  <si>
    <t>ΤΖΟΚΕΡ ΔΙΑΛΟΓΗ</t>
  </si>
  <si>
    <t>ΑΠΟΔΟΣΗ  ΣΤΗΛΗΣ</t>
  </si>
  <si>
    <t xml:space="preserve">ΝΙΚΗΤΡΙΑ </t>
  </si>
  <si>
    <t>Α/Α</t>
  </si>
  <si>
    <t xml:space="preserve"> ΣΤΗΛΗ  ΤΟΥ  P-GOL</t>
  </si>
  <si>
    <t>ΣΗΜΕΙΑ</t>
  </si>
  <si>
    <t>ΕΠΙΤΥΧΙΕΣ</t>
  </si>
  <si>
    <t>1ος</t>
  </si>
  <si>
    <t>2ος</t>
  </si>
  <si>
    <t>3ος</t>
  </si>
  <si>
    <t>4ος</t>
  </si>
  <si>
    <t>5ος</t>
  </si>
  <si>
    <t>6ος</t>
  </si>
  <si>
    <t>7ος</t>
  </si>
  <si>
    <t>6άρι-α</t>
  </si>
  <si>
    <t>8ος</t>
  </si>
  <si>
    <t>7άρι-α</t>
  </si>
  <si>
    <t>8άρι</t>
  </si>
  <si>
    <t>ΚΑΤΗΓΟΡΙΑ  ΣΥΣΤΗΜΑΤΩΝ</t>
  </si>
  <si>
    <t>ΑΝΑΠΤΥΞΗ  ΣΕ</t>
  </si>
  <si>
    <t>ΑΡΙΘΜΟΙ</t>
  </si>
  <si>
    <t>ΣΤΗΛΕΣ</t>
  </si>
  <si>
    <t>ΑΠΟΔΟΣΗ</t>
  </si>
  <si>
    <t>C-10</t>
  </si>
  <si>
    <t>ΣΥΣΤΗΜΑΤΑ     ΠΡΟΠΟΓΚΟΛ</t>
  </si>
  <si>
    <t>8άδες</t>
  </si>
  <si>
    <t>7άρι-α  Eαν  Πιάσουμε  8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</si>
  <si>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</si>
  <si>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</si>
  <si>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</si>
  <si>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</si>
  <si>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</si>
  <si>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</si>
  <si>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</si>
  <si>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</si>
  <si>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</si>
  <si>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</si>
  <si>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</si>
  <si>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</si>
  <si>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</si>
  <si>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D-11</t>
  </si>
  <si>
    <t>6άρι-α  Eαν  Πιάσουμε  8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</si>
  <si>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</si>
  <si>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</si>
  <si>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</si>
  <si>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</si>
  <si>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</si>
  <si>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</si>
  <si>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</si>
  <si>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</si>
  <si>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</si>
  <si>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</si>
  <si>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</si>
  <si>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</si>
  <si>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</si>
  <si>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</si>
  <si>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</si>
  <si>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</si>
  <si>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</si>
  <si>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</si>
  <si>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</si>
  <si>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E-10</t>
  </si>
  <si>
    <t>ΠΡΟΠΟΓΚΟΛ   με  1  Στάνταρ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</si>
  <si>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</si>
  <si>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</si>
  <si>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</si>
  <si>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</si>
  <si>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</si>
  <si>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</si>
  <si>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</si>
  <si>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</si>
  <si>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</si>
  <si>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</si>
  <si>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</si>
  <si>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</si>
  <si>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E-23</t>
  </si>
  <si>
    <t>E-24</t>
  </si>
  <si>
    <t>E-25</t>
  </si>
  <si>
    <t>E-26</t>
  </si>
  <si>
    <t>E-27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</si>
  <si>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</si>
  <si>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</si>
  <si>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</si>
  <si>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</si>
  <si>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</si>
  <si>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</si>
  <si>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</si>
  <si>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</si>
  <si>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</si>
  <si>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</si>
  <si>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</si>
  <si>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</si>
  <si>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F-23</t>
  </si>
  <si>
    <t>F-24</t>
  </si>
  <si>
    <t>F-25</t>
  </si>
  <si>
    <t>F-26</t>
  </si>
  <si>
    <t>F-27</t>
  </si>
  <si>
    <t>F-28</t>
  </si>
  <si>
    <t>F-29</t>
  </si>
  <si>
    <t>F-30</t>
  </si>
  <si>
    <t>F-31</t>
  </si>
  <si>
    <t>G-11</t>
  </si>
  <si>
    <t>ΠΡΟΠΟΓΚΟΛ   με  2  Στάνταρ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</si>
  <si>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</si>
  <si>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</si>
  <si>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</si>
  <si>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</si>
  <si>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</si>
  <si>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</si>
  <si>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</si>
  <si>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</si>
  <si>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</si>
  <si>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</si>
  <si>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</si>
  <si>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</si>
  <si>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</si>
  <si>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</si>
  <si>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</si>
  <si>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</si>
  <si>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</si>
  <si>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G-29</t>
  </si>
  <si>
    <t>G-30</t>
  </si>
  <si>
    <t>G-31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</si>
  <si>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</si>
  <si>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</si>
  <si>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</si>
  <si>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</si>
  <si>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</si>
  <si>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</si>
  <si>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</si>
  <si>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</si>
  <si>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</si>
  <si>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</si>
  <si>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</si>
  <si>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H-23</t>
  </si>
  <si>
    <t>H-24</t>
  </si>
  <si>
    <t>H-25</t>
  </si>
  <si>
    <t>H-26</t>
  </si>
  <si>
    <t>H-27</t>
  </si>
  <si>
    <t>H-28</t>
  </si>
  <si>
    <t>H-29</t>
  </si>
  <si>
    <t>H-30</t>
  </si>
  <si>
    <t>ΣΤΗΛΕΣ  ΣΕ</t>
  </si>
  <si>
    <t>9 άδες</t>
  </si>
  <si>
    <t>I-11</t>
  </si>
  <si>
    <t>ΠΡΟΠΟΓΚΟΛ  ΣΕ  9άδες</t>
  </si>
  <si>
    <t>9άδες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</si>
  <si>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</si>
  <si>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</si>
  <si>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</si>
  <si>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</si>
  <si>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</si>
  <si>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</si>
  <si>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</si>
  <si>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</si>
  <si>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</si>
  <si>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I-21</t>
  </si>
  <si>
    <t>I-22</t>
  </si>
  <si>
    <t>I-23</t>
  </si>
  <si>
    <t>I-24</t>
  </si>
  <si>
    <t>I-25</t>
  </si>
  <si>
    <t>I-26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</si>
  <si>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</si>
  <si>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</si>
  <si>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</si>
  <si>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</si>
  <si>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</si>
  <si>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</si>
  <si>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</si>
  <si>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</si>
  <si>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</si>
  <si>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K-21</t>
  </si>
  <si>
    <t>K-22</t>
  </si>
  <si>
    <t>K-23</t>
  </si>
  <si>
    <t>K-24</t>
  </si>
  <si>
    <t>K-25</t>
  </si>
  <si>
    <t>K-26</t>
  </si>
  <si>
    <t>K-27</t>
  </si>
  <si>
    <t>K-28</t>
  </si>
  <si>
    <t>K-29</t>
  </si>
  <si>
    <t>10 άδες</t>
  </si>
  <si>
    <t>L-12</t>
  </si>
  <si>
    <t>ΠΡΟΠΟΓΚΟΛ  ΣΕ  10άδες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</si>
  <si>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</si>
  <si>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</si>
  <si>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</si>
  <si>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</si>
  <si>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</si>
  <si>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</si>
  <si>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</si>
  <si>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</si>
  <si>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</si>
  <si>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</si>
  <si>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</si>
  <si>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</si>
  <si>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L-25</t>
  </si>
  <si>
    <t>L-26</t>
  </si>
  <si>
    <t>L-27</t>
  </si>
  <si>
    <t>L-28</t>
  </si>
  <si>
    <t>L-29</t>
  </si>
  <si>
    <t>L-30</t>
  </si>
  <si>
    <t>M-15</t>
  </si>
  <si>
    <t>M-16</t>
  </si>
  <si>
    <t>M-17</t>
  </si>
  <si>
    <t>M-18</t>
  </si>
  <si>
    <t>M-19</t>
  </si>
  <si>
    <t>M-20</t>
  </si>
  <si>
    <t>M-21</t>
  </si>
  <si>
    <t>M-22</t>
  </si>
  <si>
    <t>M-23</t>
  </si>
  <si>
    <t>M-24</t>
  </si>
  <si>
    <t>M-25</t>
  </si>
  <si>
    <t>M-26</t>
  </si>
  <si>
    <t>M-27</t>
  </si>
  <si>
    <t>M-28</t>
  </si>
  <si>
    <t>M-29</t>
  </si>
  <si>
    <t>M-30</t>
  </si>
  <si>
    <t>Ν-12</t>
  </si>
  <si>
    <t>10άδες</t>
  </si>
  <si>
    <t>Ν-13</t>
  </si>
  <si>
    <t>Ν-14</t>
  </si>
  <si>
    <t>Ν-15</t>
  </si>
  <si>
    <t>Ν-16</t>
  </si>
  <si>
    <t>Ν-17</t>
  </si>
  <si>
    <t>Ν-18</t>
  </si>
  <si>
    <t>Ν-19</t>
  </si>
  <si>
    <t>Ν-20</t>
  </si>
  <si>
    <t>Ν-21</t>
  </si>
  <si>
    <t>Ν-22</t>
  </si>
  <si>
    <t>Ν-23</t>
  </si>
  <si>
    <t>Ν-24</t>
  </si>
  <si>
    <t>Ν-25</t>
  </si>
  <si>
    <t>Ν-26</t>
  </si>
  <si>
    <t>Ν-27</t>
  </si>
  <si>
    <t>Ν-28</t>
  </si>
  <si>
    <t>Ν-29</t>
  </si>
  <si>
    <t>Ν-30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</si>
  <si>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</si>
  <si>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</si>
  <si>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</si>
  <si>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</si>
  <si>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</si>
  <si>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</si>
  <si>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</si>
  <si>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</si>
  <si>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</si>
  <si>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</si>
  <si>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O-23</t>
  </si>
  <si>
    <t>O-24</t>
  </si>
  <si>
    <t>O-25</t>
  </si>
  <si>
    <t>O-26</t>
  </si>
  <si>
    <t>O-27</t>
  </si>
  <si>
    <t>O-28</t>
  </si>
  <si>
    <t>O-29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</si>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</sst>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&quot;Δρχ&quot;_);_(* \(#,##0.00&quot;Δρχ&quot;\);_(* &quot;-&quot;??&quot;Δρχ&quot;_);_(@_)"/>
  </numFmts>
  <fonts count="6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color rgb="FF00FF00"/>
      <name val="Calibri"/>
      <family val="2"/>
      <charset val="161"/>
    </font>
    <font>
      <b/>
      <sz val="12"/>
      <color rgb="FFFF0000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2"/>
      <color rgb="FF00FFFF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FF00"/>
      <name val="Calibri"/>
      <family val="2"/>
      <charset val="161"/>
      <scheme val="minor"/>
    </font>
    <font>
      <sz val="12"/>
      <color rgb="FFFFFF00"/>
      <name val="Calibri"/>
      <family val="2"/>
      <charset val="161"/>
      <scheme val="minor"/>
    </font>
    <font>
      <b/>
      <sz val="10"/>
      <color rgb="FFFF0000"/>
      <name val="Arial"/>
      <family val="2"/>
      <charset val="161"/>
    </font>
    <font>
      <sz val="12"/>
      <color rgb="FFFF0000"/>
      <name val="Calibri"/>
      <family val="2"/>
      <charset val="161"/>
      <scheme val="minor"/>
    </font>
    <font>
      <b/>
      <sz val="14"/>
      <color rgb="FFFFFF0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4"/>
      <color rgb="FF00FF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rgb="FFFFFF00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sz val="13"/>
      <color theme="1"/>
      <name val="Arial"/>
      <family val="2"/>
      <charset val="161"/>
    </font>
    <font>
      <b/>
      <sz val="16"/>
      <color rgb="FF00FF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6"/>
      <color rgb="FFFFFF0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2"/>
      <color theme="0"/>
      <name val="Calibri"/>
      <family val="2"/>
      <charset val="161"/>
      <scheme val="minor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u/>
      <sz val="11"/>
      <color theme="10"/>
      <name val="Calibri"/>
      <family val="2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 Greek"/>
      <charset val="161"/>
    </font>
    <font>
      <sz val="11"/>
      <color indexed="62"/>
      <name val="Calibri"/>
      <family val="2"/>
    </font>
    <font>
      <sz val="12"/>
      <color rgb="FF3F3F76"/>
      <name val="Calibri"/>
      <family val="2"/>
      <charset val="161"/>
      <scheme val="minor"/>
    </font>
    <font>
      <b/>
      <sz val="12"/>
      <color rgb="FF3F3F3F"/>
      <name val="Calibri"/>
      <family val="2"/>
      <charset val="161"/>
      <scheme val="minor"/>
    </font>
    <font>
      <i/>
      <sz val="12"/>
      <color rgb="FF7F7F7F"/>
      <name val="Calibri"/>
      <family val="2"/>
      <charset val="161"/>
      <scheme val="minor"/>
    </font>
    <font>
      <sz val="12"/>
      <color rgb="FF9C0006"/>
      <name val="Calibri"/>
      <family val="2"/>
      <charset val="161"/>
      <scheme val="minor"/>
    </font>
    <font>
      <sz val="12"/>
      <color rgb="FF006100"/>
      <name val="Calibri"/>
      <family val="2"/>
      <charset val="161"/>
      <scheme val="minor"/>
    </font>
    <font>
      <sz val="11"/>
      <name val="Tahoma"/>
      <family val="2"/>
      <charset val="161"/>
    </font>
    <font>
      <sz val="11"/>
      <color theme="1"/>
      <name val="Calibri"/>
      <family val="2"/>
      <scheme val="minor"/>
    </font>
    <font>
      <sz val="12"/>
      <color rgb="FF9C6500"/>
      <name val="Calibri"/>
      <family val="2"/>
      <charset val="161"/>
      <scheme val="minor"/>
    </font>
    <font>
      <b/>
      <sz val="11"/>
      <color rgb="FFFFFF00"/>
      <name val="Calibri"/>
      <family val="2"/>
      <charset val="161"/>
      <scheme val="minor"/>
    </font>
    <font>
      <sz val="12"/>
      <color rgb="FFFA7D00"/>
      <name val="Calibri"/>
      <family val="2"/>
      <charset val="161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  <charset val="161"/>
    </font>
    <font>
      <b/>
      <sz val="12"/>
      <color rgb="FFFA7D00"/>
      <name val="Calibri"/>
      <family val="2"/>
      <charset val="161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030A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47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" fillId="0" borderId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5" borderId="0" applyNumberFormat="0" applyBorder="0" applyAlignment="0" applyProtection="0"/>
    <xf numFmtId="0" fontId="15" fillId="39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52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36" borderId="0" applyNumberFormat="0" applyBorder="0" applyAlignment="0" applyProtection="0"/>
    <xf numFmtId="0" fontId="15" fillId="40" borderId="0" applyNumberFormat="0" applyBorder="0" applyAlignment="0" applyProtection="0"/>
    <xf numFmtId="0" fontId="33" fillId="53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56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3" fillId="57" borderId="0" applyNumberFormat="0" applyBorder="0" applyAlignment="0" applyProtection="0"/>
    <xf numFmtId="0" fontId="33" fillId="58" borderId="0" applyNumberFormat="0" applyBorder="0" applyAlignment="0" applyProtection="0"/>
    <xf numFmtId="0" fontId="33" fillId="59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60" borderId="0" applyNumberFormat="0" applyBorder="0" applyAlignment="0" applyProtection="0"/>
    <xf numFmtId="0" fontId="35" fillId="44" borderId="0" applyNumberFormat="0" applyBorder="0" applyAlignment="0" applyProtection="0"/>
    <xf numFmtId="0" fontId="36" fillId="61" borderId="14" applyNumberFormat="0" applyAlignment="0" applyProtection="0"/>
    <xf numFmtId="0" fontId="37" fillId="62" borderId="15" applyNumberFormat="0" applyAlignment="0" applyProtection="0"/>
    <xf numFmtId="0" fontId="38" fillId="0" borderId="0" applyNumberFormat="0" applyFill="0" applyBorder="0" applyAlignment="0" applyProtection="0"/>
    <xf numFmtId="0" fontId="39" fillId="45" borderId="0" applyNumberFormat="0" applyBorder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48" borderId="14" applyNumberFormat="0" applyAlignment="0" applyProtection="0"/>
    <xf numFmtId="0" fontId="45" fillId="0" borderId="19" applyNumberFormat="0" applyFill="0" applyAlignment="0" applyProtection="0"/>
    <xf numFmtId="0" fontId="46" fillId="63" borderId="0" applyNumberFormat="0" applyBorder="0" applyAlignment="0" applyProtection="0"/>
    <xf numFmtId="0" fontId="32" fillId="64" borderId="20" applyNumberFormat="0" applyFont="0" applyAlignment="0" applyProtection="0"/>
    <xf numFmtId="0" fontId="47" fillId="61" borderId="21" applyNumberFormat="0" applyAlignment="0" applyProtection="0"/>
    <xf numFmtId="0" fontId="48" fillId="0" borderId="0" applyNumberFormat="0" applyFill="0" applyBorder="0" applyAlignment="0" applyProtection="0"/>
    <xf numFmtId="0" fontId="49" fillId="0" borderId="22" applyNumberFormat="0" applyFill="0" applyAlignment="0" applyProtection="0"/>
    <xf numFmtId="164" fontId="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2" fillId="65" borderId="9" applyNumberFormat="0" applyAlignment="0" applyProtection="0"/>
    <xf numFmtId="0" fontId="53" fillId="15" borderId="9" applyNumberFormat="0" applyAlignment="0" applyProtection="0"/>
    <xf numFmtId="0" fontId="7" fillId="17" borderId="12" applyNumberFormat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54" fillId="16" borderId="10" applyNumberFormat="0" applyAlignment="0" applyProtection="0"/>
    <xf numFmtId="0" fontId="55" fillId="0" borderId="0" applyNumberFormat="0" applyFill="0" applyBorder="0" applyAlignment="0" applyProtection="0"/>
    <xf numFmtId="0" fontId="56" fillId="13" borderId="0" applyNumberFormat="0" applyBorder="0" applyAlignment="0" applyProtection="0"/>
    <xf numFmtId="0" fontId="57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8" fillId="0" borderId="0"/>
    <xf numFmtId="0" fontId="3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1" fillId="0" borderId="0"/>
    <xf numFmtId="0" fontId="15" fillId="0" borderId="0"/>
    <xf numFmtId="0" fontId="15" fillId="0" borderId="0"/>
    <xf numFmtId="0" fontId="59" fillId="0" borderId="0"/>
    <xf numFmtId="0" fontId="8" fillId="0" borderId="0"/>
    <xf numFmtId="0" fontId="60" fillId="14" borderId="0" applyNumberFormat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1" fillId="42" borderId="23">
      <alignment horizontal="center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62" fillId="0" borderId="11" applyNumberFormat="0" applyFill="0" applyAlignment="0" applyProtection="0"/>
    <xf numFmtId="0" fontId="9" fillId="0" borderId="13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16" borderId="9" applyNumberFormat="0" applyAlignment="0" applyProtection="0"/>
  </cellStyleXfs>
  <cellXfs count="106">
    <xf numFmtId="0" fontId="0" fillId="0" borderId="0" xfId="0"/>
    <xf numFmtId="0" fontId="1" fillId="2" borderId="0" xfId="1" applyFont="1" applyFill="1"/>
    <xf numFmtId="0" fontId="1" fillId="0" borderId="0" xfId="1" applyFont="1"/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8" fillId="5" borderId="1" xfId="2" applyFill="1" applyBorder="1" applyAlignment="1" applyProtection="1">
      <alignment horizont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2" fillId="4" borderId="0" xfId="1" applyFont="1" applyFill="1" applyAlignment="1">
      <alignment horizontal="center"/>
    </xf>
    <xf numFmtId="0" fontId="9" fillId="6" borderId="1" xfId="1" applyFont="1" applyFill="1" applyBorder="1" applyAlignment="1">
      <alignment horizontal="center"/>
    </xf>
    <xf numFmtId="0" fontId="0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12" fillId="8" borderId="4" xfId="1" applyFont="1" applyFill="1" applyBorder="1" applyAlignment="1" applyProtection="1">
      <alignment horizontal="center"/>
      <protection locked="0"/>
    </xf>
    <xf numFmtId="0" fontId="8" fillId="9" borderId="1" xfId="3" applyFill="1" applyBorder="1" applyAlignment="1" applyProtection="1">
      <alignment horizontal="center"/>
    </xf>
    <xf numFmtId="0" fontId="4" fillId="6" borderId="1" xfId="1" applyNumberFormat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13" fillId="2" borderId="0" xfId="4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13" fillId="0" borderId="0" xfId="4" applyFont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7" fillId="11" borderId="0" xfId="1" applyFont="1" applyFill="1" applyAlignment="1">
      <alignment horizontal="center"/>
    </xf>
    <xf numFmtId="0" fontId="9" fillId="6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8" fillId="0" borderId="0" xfId="4" applyFont="1" applyBorder="1" applyAlignment="1">
      <alignment horizontal="center"/>
    </xf>
    <xf numFmtId="0" fontId="7" fillId="7" borderId="8" xfId="1" applyFont="1" applyFill="1" applyBorder="1" applyAlignment="1">
      <alignment horizontal="center"/>
    </xf>
    <xf numFmtId="0" fontId="1" fillId="0" borderId="0" xfId="1" applyFont="1" applyProtection="1">
      <protection locked="0"/>
    </xf>
    <xf numFmtId="0" fontId="2" fillId="7" borderId="1" xfId="1" applyFont="1" applyFill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</xf>
    <xf numFmtId="0" fontId="1" fillId="11" borderId="0" xfId="5" applyFill="1"/>
    <xf numFmtId="0" fontId="15" fillId="0" borderId="0" xfId="6"/>
    <xf numFmtId="0" fontId="1" fillId="11" borderId="0" xfId="5" applyFill="1" applyAlignment="1"/>
    <xf numFmtId="0" fontId="20" fillId="42" borderId="1" xfId="5" applyFont="1" applyFill="1" applyBorder="1" applyAlignment="1">
      <alignment horizontal="center"/>
    </xf>
    <xf numFmtId="0" fontId="20" fillId="7" borderId="0" xfId="5" applyFont="1" applyFill="1" applyAlignment="1">
      <alignment horizontal="center"/>
    </xf>
    <xf numFmtId="0" fontId="21" fillId="11" borderId="0" xfId="5" applyFont="1" applyFill="1" applyAlignment="1">
      <alignment horizontal="center"/>
    </xf>
    <xf numFmtId="0" fontId="20" fillId="11" borderId="1" xfId="5" applyFont="1" applyFill="1" applyBorder="1" applyAlignment="1">
      <alignment horizontal="center"/>
    </xf>
    <xf numFmtId="0" fontId="23" fillId="9" borderId="1" xfId="5" applyFont="1" applyFill="1" applyBorder="1" applyAlignment="1">
      <alignment horizontal="center"/>
    </xf>
    <xf numFmtId="0" fontId="24" fillId="3" borderId="1" xfId="5" applyFont="1" applyFill="1" applyBorder="1" applyAlignment="1">
      <alignment horizontal="center"/>
    </xf>
    <xf numFmtId="3" fontId="24" fillId="8" borderId="1" xfId="5" applyNumberFormat="1" applyFont="1" applyFill="1" applyBorder="1" applyAlignment="1">
      <alignment horizontal="center"/>
    </xf>
    <xf numFmtId="0" fontId="25" fillId="4" borderId="1" xfId="5" applyFont="1" applyFill="1" applyBorder="1" applyAlignment="1">
      <alignment horizontal="center"/>
    </xf>
    <xf numFmtId="1" fontId="24" fillId="8" borderId="1" xfId="5" applyNumberFormat="1" applyFont="1" applyFill="1" applyBorder="1" applyAlignment="1">
      <alignment horizontal="center"/>
    </xf>
    <xf numFmtId="0" fontId="26" fillId="4" borderId="1" xfId="5" applyFont="1" applyFill="1" applyBorder="1" applyAlignment="1">
      <alignment horizontal="center"/>
    </xf>
    <xf numFmtId="0" fontId="27" fillId="3" borderId="1" xfId="6" applyFont="1" applyFill="1" applyBorder="1" applyAlignment="1">
      <alignment horizontal="center"/>
    </xf>
    <xf numFmtId="1" fontId="27" fillId="8" borderId="4" xfId="6" applyNumberFormat="1" applyFont="1" applyFill="1" applyBorder="1" applyAlignment="1">
      <alignment horizontal="center"/>
    </xf>
    <xf numFmtId="0" fontId="1" fillId="7" borderId="0" xfId="5" applyFill="1"/>
    <xf numFmtId="0" fontId="24" fillId="9" borderId="1" xfId="5" applyFont="1" applyFill="1" applyBorder="1" applyAlignment="1">
      <alignment horizontal="center"/>
    </xf>
    <xf numFmtId="0" fontId="20" fillId="7" borderId="1" xfId="5" applyFont="1" applyFill="1" applyBorder="1" applyAlignment="1">
      <alignment horizontal="center"/>
    </xf>
    <xf numFmtId="0" fontId="22" fillId="7" borderId="6" xfId="5" applyFont="1" applyFill="1" applyBorder="1" applyAlignment="1">
      <alignment horizontal="center"/>
    </xf>
    <xf numFmtId="0" fontId="15" fillId="7" borderId="7" xfId="6" applyFill="1" applyBorder="1" applyAlignment="1">
      <alignment horizontal="center"/>
    </xf>
    <xf numFmtId="0" fontId="23" fillId="7" borderId="1" xfId="5" applyFont="1" applyFill="1" applyBorder="1" applyAlignment="1">
      <alignment horizontal="center"/>
    </xf>
    <xf numFmtId="0" fontId="27" fillId="7" borderId="1" xfId="6" applyFont="1" applyFill="1" applyBorder="1" applyAlignment="1">
      <alignment horizontal="center"/>
    </xf>
    <xf numFmtId="1" fontId="27" fillId="7" borderId="4" xfId="6" applyNumberFormat="1" applyFont="1" applyFill="1" applyBorder="1" applyAlignment="1">
      <alignment horizontal="center"/>
    </xf>
    <xf numFmtId="0" fontId="25" fillId="7" borderId="1" xfId="5" applyFont="1" applyFill="1" applyBorder="1" applyAlignment="1">
      <alignment horizontal="center"/>
    </xf>
    <xf numFmtId="0" fontId="31" fillId="0" borderId="1" xfId="5" applyFont="1" applyBorder="1" applyAlignment="1">
      <alignment horizontal="center"/>
    </xf>
    <xf numFmtId="0" fontId="24" fillId="8" borderId="1" xfId="1" applyFont="1" applyFill="1" applyBorder="1" applyAlignment="1">
      <alignment horizontal="center"/>
    </xf>
    <xf numFmtId="0" fontId="1" fillId="0" borderId="0" xfId="5"/>
    <xf numFmtId="0" fontId="9" fillId="0" borderId="1" xfId="1" applyFont="1" applyBorder="1" applyAlignment="1" applyProtection="1">
      <alignment horizontal="center"/>
    </xf>
    <xf numFmtId="0" fontId="9" fillId="0" borderId="5" xfId="1" applyNumberFormat="1" applyFont="1" applyBorder="1" applyAlignment="1" applyProtection="1">
      <alignment horizontal="center"/>
    </xf>
    <xf numFmtId="0" fontId="9" fillId="66" borderId="1" xfId="1" applyFont="1" applyFill="1" applyBorder="1" applyAlignment="1">
      <alignment horizontal="center"/>
    </xf>
    <xf numFmtId="0" fontId="4" fillId="66" borderId="1" xfId="1" applyFont="1" applyFill="1" applyBorder="1" applyAlignment="1">
      <alignment horizontal="center"/>
    </xf>
    <xf numFmtId="0" fontId="4" fillId="66" borderId="2" xfId="1" applyFont="1" applyFill="1" applyBorder="1" applyAlignment="1">
      <alignment horizontal="center"/>
    </xf>
    <xf numFmtId="0" fontId="9" fillId="66" borderId="3" xfId="1" applyFont="1" applyFill="1" applyBorder="1" applyAlignment="1">
      <alignment horizontal="center"/>
    </xf>
    <xf numFmtId="0" fontId="12" fillId="66" borderId="4" xfId="1" applyFont="1" applyFill="1" applyBorder="1" applyAlignment="1" applyProtection="1">
      <alignment horizontal="center"/>
      <protection locked="0"/>
    </xf>
    <xf numFmtId="0" fontId="25" fillId="11" borderId="6" xfId="5" applyFont="1" applyFill="1" applyBorder="1" applyAlignment="1">
      <alignment horizontal="center"/>
    </xf>
    <xf numFmtId="0" fontId="25" fillId="11" borderId="7" xfId="5" applyFont="1" applyFill="1" applyBorder="1" applyAlignment="1">
      <alignment horizontal="center"/>
    </xf>
    <xf numFmtId="0" fontId="28" fillId="11" borderId="6" xfId="5" applyFont="1" applyFill="1" applyBorder="1" applyAlignment="1">
      <alignment horizontal="center"/>
    </xf>
    <xf numFmtId="0" fontId="28" fillId="11" borderId="7" xfId="5" applyFont="1" applyFill="1" applyBorder="1" applyAlignment="1">
      <alignment horizontal="center"/>
    </xf>
    <xf numFmtId="0" fontId="20" fillId="7" borderId="6" xfId="5" applyFont="1" applyFill="1" applyBorder="1" applyAlignment="1">
      <alignment horizontal="center"/>
    </xf>
    <xf numFmtId="0" fontId="15" fillId="0" borderId="7" xfId="6" applyBorder="1" applyAlignment="1">
      <alignment horizontal="center"/>
    </xf>
    <xf numFmtId="0" fontId="28" fillId="7" borderId="6" xfId="5" applyFont="1" applyFill="1" applyBorder="1" applyAlignment="1">
      <alignment horizontal="center"/>
    </xf>
    <xf numFmtId="0" fontId="29" fillId="7" borderId="7" xfId="6" applyFont="1" applyFill="1" applyBorder="1" applyAlignment="1">
      <alignment horizontal="center"/>
    </xf>
    <xf numFmtId="0" fontId="30" fillId="0" borderId="7" xfId="6" applyFont="1" applyBorder="1" applyAlignment="1">
      <alignment horizontal="center"/>
    </xf>
    <xf numFmtId="0" fontId="29" fillId="0" borderId="7" xfId="6" applyFont="1" applyBorder="1" applyAlignment="1">
      <alignment horizontal="center"/>
    </xf>
    <xf numFmtId="0" fontId="22" fillId="7" borderId="6" xfId="5" applyFont="1" applyFill="1" applyBorder="1" applyAlignment="1">
      <alignment horizontal="center"/>
    </xf>
    <xf numFmtId="0" fontId="15" fillId="7" borderId="7" xfId="6" applyFill="1" applyBorder="1" applyAlignment="1">
      <alignment horizontal="center"/>
    </xf>
    <xf numFmtId="0" fontId="22" fillId="11" borderId="6" xfId="5" applyFont="1" applyFill="1" applyBorder="1" applyAlignment="1">
      <alignment horizontal="center"/>
    </xf>
    <xf numFmtId="0" fontId="20" fillId="11" borderId="6" xfId="5" applyFont="1" applyFill="1" applyBorder="1" applyAlignment="1">
      <alignment horizontal="center"/>
    </xf>
    <xf numFmtId="0" fontId="17" fillId="0" borderId="7" xfId="6" applyFont="1" applyBorder="1" applyAlignment="1">
      <alignment horizontal="center"/>
    </xf>
    <xf numFmtId="0" fontId="15" fillId="0" borderId="7" xfId="6" applyBorder="1" applyAlignment="1"/>
    <xf numFmtId="0" fontId="9" fillId="9" borderId="1" xfId="1" applyFont="1" applyFill="1" applyBorder="1" applyAlignment="1">
      <alignment horizontal="center"/>
    </xf>
    <xf numFmtId="0" fontId="15" fillId="9" borderId="1" xfId="0" applyFont="1" applyFill="1" applyBorder="1" applyAlignment="1"/>
    <xf numFmtId="0" fontId="12" fillId="9" borderId="1" xfId="1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2" fillId="6" borderId="1" xfId="1" applyFont="1" applyFill="1" applyBorder="1" applyAlignment="1">
      <alignment horizontal="center"/>
    </xf>
    <xf numFmtId="0" fontId="19" fillId="6" borderId="1" xfId="0" applyFont="1" applyFill="1" applyBorder="1" applyAlignment="1"/>
    <xf numFmtId="0" fontId="19" fillId="6" borderId="1" xfId="0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/>
    </xf>
    <xf numFmtId="0" fontId="15" fillId="8" borderId="1" xfId="0" applyFont="1" applyFill="1" applyBorder="1" applyAlignment="1"/>
    <xf numFmtId="0" fontId="16" fillId="4" borderId="1" xfId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15" fillId="3" borderId="1" xfId="0" applyFont="1" applyFill="1" applyBorder="1" applyAlignment="1"/>
    <xf numFmtId="0" fontId="12" fillId="3" borderId="1" xfId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" fillId="10" borderId="0" xfId="1" applyFont="1" applyFill="1" applyAlignment="1">
      <alignment horizontal="center"/>
    </xf>
    <xf numFmtId="0" fontId="0" fillId="0" borderId="0" xfId="0" applyAlignment="1"/>
    <xf numFmtId="0" fontId="2" fillId="11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6" xfId="1" applyFill="1" applyBorder="1" applyAlignment="1">
      <alignment horizontal="center"/>
    </xf>
    <xf numFmtId="0" fontId="0" fillId="0" borderId="7" xfId="0" applyBorder="1" applyAlignment="1"/>
    <xf numFmtId="0" fontId="3" fillId="3" borderId="6" xfId="1" applyFont="1" applyFill="1" applyBorder="1" applyAlignment="1">
      <alignment horizontal="center"/>
    </xf>
  </cellXfs>
  <cellStyles count="14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Έμφαση1 2" xfId="13"/>
    <cellStyle name="20% - Έμφαση2 2" xfId="14"/>
    <cellStyle name="20% - Έμφαση3 2" xfId="15"/>
    <cellStyle name="20% - Έμφαση4 2" xfId="16"/>
    <cellStyle name="20% - Έμφαση5 2" xfId="17"/>
    <cellStyle name="20% - Έμφαση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Έμφαση1 2" xfId="25"/>
    <cellStyle name="40% - Έμφαση2 2" xfId="26"/>
    <cellStyle name="40% - Έμφαση3 2" xfId="27"/>
    <cellStyle name="40% - Έμφαση4 2" xfId="28"/>
    <cellStyle name="40% - Έμφαση5 2" xfId="29"/>
    <cellStyle name="40% - Έμφαση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Έμφαση1 2" xfId="37"/>
    <cellStyle name="60% - Έμφαση2 2" xfId="38"/>
    <cellStyle name="60% - Έμφαση3 2" xfId="39"/>
    <cellStyle name="60% - Έμφαση4 2" xfId="40"/>
    <cellStyle name="60% - Έμφαση5 2" xfId="41"/>
    <cellStyle name="60% - Έμφαση6 2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Calculation" xfId="50"/>
    <cellStyle name="Check Cell" xfId="51"/>
    <cellStyle name="Explanatory Text" xfId="52"/>
    <cellStyle name="Good" xfId="53"/>
    <cellStyle name="Heading 1" xfId="54"/>
    <cellStyle name="Heading 2" xfId="55"/>
    <cellStyle name="Heading 3" xfId="56"/>
    <cellStyle name="Heading 4" xfId="57"/>
    <cellStyle name="Hyperlink" xfId="58"/>
    <cellStyle name="Input" xfId="59"/>
    <cellStyle name="Linked Cell" xfId="60"/>
    <cellStyle name="Neutral" xfId="61"/>
    <cellStyle name="Note" xfId="62"/>
    <cellStyle name="Output" xfId="63"/>
    <cellStyle name="Title" xfId="64"/>
    <cellStyle name="Total" xfId="65"/>
    <cellStyle name="Währung" xfId="66"/>
    <cellStyle name="Warning Text" xfId="67"/>
    <cellStyle name="Βασικό_NEO KINO STAYROLEKSO 1 KAI  2 OLA OK TYPOSA" xfId="68"/>
    <cellStyle name="Εισαγωγή 2" xfId="69"/>
    <cellStyle name="Εισαγωγή 3" xfId="70"/>
    <cellStyle name="Έλεγχος κελιού 2" xfId="71"/>
    <cellStyle name="Έμφαση1 2" xfId="72"/>
    <cellStyle name="Έμφαση2 2" xfId="73"/>
    <cellStyle name="Έμφαση3 2" xfId="74"/>
    <cellStyle name="Έμφαση4 2" xfId="75"/>
    <cellStyle name="Έμφαση5 2" xfId="76"/>
    <cellStyle name="Έμφαση6 2" xfId="77"/>
    <cellStyle name="Έξοδος 2" xfId="78"/>
    <cellStyle name="Επεξηγηματικό κείμενο 2" xfId="79"/>
    <cellStyle name="Κακό 2" xfId="80"/>
    <cellStyle name="Καλό 2" xfId="81"/>
    <cellStyle name="Κανονικό" xfId="0" builtinId="0"/>
    <cellStyle name="Κανονικό 10" xfId="82"/>
    <cellStyle name="Κανονικό 10 2" xfId="83"/>
    <cellStyle name="Κανονικό 10 3" xfId="84"/>
    <cellStyle name="Κανονικό 10 4" xfId="85"/>
    <cellStyle name="Κανονικό 10 5" xfId="86"/>
    <cellStyle name="Κανονικό 11" xfId="87"/>
    <cellStyle name="Κανονικό 12" xfId="88"/>
    <cellStyle name="Κανονικό 13" xfId="89"/>
    <cellStyle name="Κανονικό 2" xfId="2"/>
    <cellStyle name="Κανονικό 2 2" xfId="5"/>
    <cellStyle name="Κανονικό 2 2 2" xfId="90"/>
    <cellStyle name="Κανονικό 2 2 2 2" xfId="91"/>
    <cellStyle name="Κανονικό 2 2 2 3" xfId="92"/>
    <cellStyle name="Κανονικό 2 2 2 4" xfId="93"/>
    <cellStyle name="Κανονικό 2 2 2 5" xfId="94"/>
    <cellStyle name="Κανονικό 2 2 3" xfId="95"/>
    <cellStyle name="Κανονικό 2 2 3 2" xfId="96"/>
    <cellStyle name="Κανονικό 2 2 3 3" xfId="97"/>
    <cellStyle name="Κανονικό 2 2 4" xfId="98"/>
    <cellStyle name="Κανονικό 2 2 4 2" xfId="99"/>
    <cellStyle name="Κανονικό 2 2 4 3" xfId="100"/>
    <cellStyle name="Κανονικό 2 2 5" xfId="101"/>
    <cellStyle name="Κανονικό 2 2 6" xfId="102"/>
    <cellStyle name="Κανονικό 2 2 7" xfId="103"/>
    <cellStyle name="Κανονικό 2 2 8" xfId="104"/>
    <cellStyle name="Κανονικό 2 2 9" xfId="105"/>
    <cellStyle name="Κανονικό 2 3" xfId="3"/>
    <cellStyle name="Κανονικό 2 4" xfId="106"/>
    <cellStyle name="Κανονικό 2 4 2" xfId="107"/>
    <cellStyle name="Κανονικό 2 4 2 2" xfId="108"/>
    <cellStyle name="Κανονικό 2 4 2 2 2" xfId="109"/>
    <cellStyle name="Κανονικό 2 4 2 3" xfId="110"/>
    <cellStyle name="Κανονικό 2 5" xfId="111"/>
    <cellStyle name="Κανονικό 2 5 2" xfId="112"/>
    <cellStyle name="Κανονικό 3" xfId="6"/>
    <cellStyle name="Κανονικό 3 2" xfId="113"/>
    <cellStyle name="Κανονικό 3 2 2" xfId="114"/>
    <cellStyle name="Κανονικό 3 3" xfId="115"/>
    <cellStyle name="Κανονικό 3 3 2" xfId="116"/>
    <cellStyle name="Κανονικό 4" xfId="117"/>
    <cellStyle name="Κανονικό 4 2" xfId="118"/>
    <cellStyle name="Κανονικό 4 2 2" xfId="119"/>
    <cellStyle name="Κανονικό 4 2 2 2" xfId="120"/>
    <cellStyle name="Κανονικό 4 2 2 3" xfId="121"/>
    <cellStyle name="Κανονικό 4 2 3" xfId="122"/>
    <cellStyle name="Κανονικό 4 2 3 2" xfId="123"/>
    <cellStyle name="Κανονικό 4 2 4" xfId="124"/>
    <cellStyle name="Κανονικό 4 2 5" xfId="125"/>
    <cellStyle name="Κανονικό 4 2 6" xfId="126"/>
    <cellStyle name="Κανονικό 4 2 6 2" xfId="1"/>
    <cellStyle name="Κανονικό 5" xfId="127"/>
    <cellStyle name="Κανονικό 6" xfId="128"/>
    <cellStyle name="Κανονικό 7" xfId="4"/>
    <cellStyle name="Κανονικό 8" xfId="129"/>
    <cellStyle name="Κανονικό 8 2" xfId="130"/>
    <cellStyle name="Κανονικό 9" xfId="131"/>
    <cellStyle name="Κανονικό 9 2" xfId="132"/>
    <cellStyle name="Ουδέτερο 2" xfId="133"/>
    <cellStyle name="Ποσοστό 2" xfId="134"/>
    <cellStyle name="Ποσοστό 2 2" xfId="135"/>
    <cellStyle name="Ποσοστό 2 2 2" xfId="136"/>
    <cellStyle name="Προειδοποιητικό κείμενο 2" xfId="137"/>
    <cellStyle name="Στυλ 1" xfId="138"/>
    <cellStyle name="Στυλ 2" xfId="139"/>
    <cellStyle name="Στυλ 2 2" xfId="140"/>
    <cellStyle name="Στυλ 2 3" xfId="141"/>
    <cellStyle name="Συνδεδεμένο κελί 2" xfId="142"/>
    <cellStyle name="Σύνολο 2" xfId="143"/>
    <cellStyle name="Υπερ-σύνδεση 2" xfId="144"/>
    <cellStyle name="Υπερ-σύνδεση 3" xfId="145"/>
    <cellStyle name="Υπολογισμός 2" xfId="146"/>
  </cellStyles>
  <dxfs count="21"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FFFF"/>
        </patternFill>
      </fill>
    </dxf>
    <dxf>
      <fill>
        <patternFill>
          <bgColor rgb="FF00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00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00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kyr.gr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hyperlink" Target="http://www.kyr.g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1572745</xdr:colOff>
      <xdr:row>7</xdr:row>
      <xdr:rowOff>115980</xdr:rowOff>
    </xdr:from>
    <xdr:to>
      <xdr:col>7</xdr:col>
      <xdr:colOff>0</xdr:colOff>
      <xdr:row>13</xdr:row>
      <xdr:rowOff>115980</xdr:rowOff>
    </xdr:to>
    <xdr:sp macro="" textlink="">
      <xdr:nvSpPr>
        <xdr:cNvPr id="2" name="1 - Επεξήγηση με παραλληλόγραμμο"/>
        <xdr:cNvSpPr/>
      </xdr:nvSpPr>
      <xdr:spPr>
        <a:xfrm>
          <a:off x="6278095" y="1516155"/>
          <a:ext cx="1256180" cy="1190625"/>
        </a:xfrm>
        <a:prstGeom prst="wedgeRectCallout">
          <a:avLst>
            <a:gd name="adj1" fmla="val 20985"/>
            <a:gd name="adj2" fmla="val 74167"/>
          </a:avLst>
        </a:prstGeom>
        <a:solidFill>
          <a:srgbClr val="FFFF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600" b="1">
              <a:solidFill>
                <a:schemeClr val="tx1"/>
              </a:solidFill>
            </a:rPr>
            <a:t>ΠΟΣΟΙ</a:t>
          </a:r>
          <a:r>
            <a:rPr lang="el-GR" sz="1600" b="1" baseline="0">
              <a:solidFill>
                <a:schemeClr val="tx1"/>
              </a:solidFill>
            </a:rPr>
            <a:t>  ΑΡΙΘΜΟΙ  ΠΑΙΖΟΥΝ</a:t>
          </a:r>
          <a:endParaRPr lang="el-GR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112059</xdr:colOff>
      <xdr:row>7</xdr:row>
      <xdr:rowOff>104774</xdr:rowOff>
    </xdr:from>
    <xdr:to>
      <xdr:col>5</xdr:col>
      <xdr:colOff>1512794</xdr:colOff>
      <xdr:row>13</xdr:row>
      <xdr:rowOff>95249</xdr:rowOff>
    </xdr:to>
    <xdr:sp macro="" textlink="">
      <xdr:nvSpPr>
        <xdr:cNvPr id="3" name="2 - Επεξήγηση με παραλληλόγραμμο"/>
        <xdr:cNvSpPr/>
      </xdr:nvSpPr>
      <xdr:spPr>
        <a:xfrm>
          <a:off x="4817409" y="1504949"/>
          <a:ext cx="1400735" cy="1181100"/>
        </a:xfrm>
        <a:prstGeom prst="wedgeRectCallout">
          <a:avLst>
            <a:gd name="adj1" fmla="val -20545"/>
            <a:gd name="adj2" fmla="val 70352"/>
          </a:avLst>
        </a:prstGeom>
        <a:solidFill>
          <a:srgbClr val="00FFFF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400" b="1">
              <a:solidFill>
                <a:schemeClr val="tx1"/>
              </a:solidFill>
            </a:rPr>
            <a:t>ΑΝΑΠΤΥΞΗ</a:t>
          </a:r>
          <a:r>
            <a:rPr lang="el-GR" sz="1400" b="1" baseline="0">
              <a:solidFill>
                <a:schemeClr val="tx1"/>
              </a:solidFill>
            </a:rPr>
            <a:t>  ΣΥΣΤΗΜΑΤΟΣ ΣΕ  10άδες 9άδες...3άδες</a:t>
          </a:r>
          <a:endParaRPr lang="el-G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95810</xdr:colOff>
      <xdr:row>7</xdr:row>
      <xdr:rowOff>104775</xdr:rowOff>
    </xdr:from>
    <xdr:to>
      <xdr:col>7</xdr:col>
      <xdr:colOff>1295960</xdr:colOff>
      <xdr:row>13</xdr:row>
      <xdr:rowOff>161925</xdr:rowOff>
    </xdr:to>
    <xdr:sp macro="" textlink="">
      <xdr:nvSpPr>
        <xdr:cNvPr id="4" name="3 - Επεξήγηση με παραλληλόγραμμο"/>
        <xdr:cNvSpPr/>
      </xdr:nvSpPr>
      <xdr:spPr>
        <a:xfrm>
          <a:off x="7630085" y="1504950"/>
          <a:ext cx="1200150" cy="1247775"/>
        </a:xfrm>
        <a:prstGeom prst="wedgeRectCallout">
          <a:avLst>
            <a:gd name="adj1" fmla="val -18826"/>
            <a:gd name="adj2" fmla="val 66603"/>
          </a:avLst>
        </a:prstGeom>
        <a:solidFill>
          <a:srgbClr val="FFFFC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400" b="1">
              <a:solidFill>
                <a:srgbClr val="002060"/>
              </a:solidFill>
            </a:rPr>
            <a:t>ΠΟΣΕΣ</a:t>
          </a:r>
          <a:r>
            <a:rPr lang="el-GR" sz="1400" b="1" baseline="0">
              <a:solidFill>
                <a:srgbClr val="002060"/>
              </a:solidFill>
            </a:rPr>
            <a:t>  ΣΤΗΛΕΣ  ΕΙΝΑΙ  ΤΟ  ΣΥΣΤΗΜΑ</a:t>
          </a:r>
          <a:endParaRPr lang="el-GR" sz="1400" b="1">
            <a:solidFill>
              <a:srgbClr val="002060"/>
            </a:solidFill>
          </a:endParaRPr>
        </a:p>
      </xdr:txBody>
    </xdr:sp>
    <xdr:clientData/>
  </xdr:twoCellAnchor>
  <xdr:twoCellAnchor>
    <xdr:from>
      <xdr:col>8</xdr:col>
      <xdr:colOff>85725</xdr:colOff>
      <xdr:row>7</xdr:row>
      <xdr:rowOff>76200</xdr:rowOff>
    </xdr:from>
    <xdr:to>
      <xdr:col>8</xdr:col>
      <xdr:colOff>2390775</xdr:colOff>
      <xdr:row>13</xdr:row>
      <xdr:rowOff>104775</xdr:rowOff>
    </xdr:to>
    <xdr:sp macro="" textlink="">
      <xdr:nvSpPr>
        <xdr:cNvPr id="5" name="4 - Επεξήγηση με παραλληλόγραμμο"/>
        <xdr:cNvSpPr/>
      </xdr:nvSpPr>
      <xdr:spPr>
        <a:xfrm>
          <a:off x="8953500" y="1476375"/>
          <a:ext cx="2305050" cy="1219200"/>
        </a:xfrm>
        <a:prstGeom prst="wedgeRectCallout">
          <a:avLst>
            <a:gd name="adj1" fmla="val -20268"/>
            <a:gd name="adj2" fmla="val 68696"/>
          </a:avLst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600" b="1">
              <a:solidFill>
                <a:srgbClr val="FFFF00"/>
              </a:solidFill>
            </a:rPr>
            <a:t>ΕΓΓΥΗΜΕΝΗ  ΕΛΑΧΙΣΤΗ  ΑΠΟΔΟΣΗ  ΤΟΥ ΣΥΣΤΗΜΑΤΟΣ</a:t>
          </a:r>
          <a:r>
            <a:rPr lang="en-US" sz="1600" b="1">
              <a:solidFill>
                <a:srgbClr val="FFFF00"/>
              </a:solidFill>
            </a:rPr>
            <a:t> 100%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twoCellAnchor>
    <xdr:from>
      <xdr:col>4</xdr:col>
      <xdr:colOff>28575</xdr:colOff>
      <xdr:row>8</xdr:row>
      <xdr:rowOff>9525</xdr:rowOff>
    </xdr:from>
    <xdr:to>
      <xdr:col>4</xdr:col>
      <xdr:colOff>2352675</xdr:colOff>
      <xdr:row>13</xdr:row>
      <xdr:rowOff>57150</xdr:rowOff>
    </xdr:to>
    <xdr:sp macro="" textlink="">
      <xdr:nvSpPr>
        <xdr:cNvPr id="6" name="5 - Επεξήγηση με παραλληλόγραμμο"/>
        <xdr:cNvSpPr/>
      </xdr:nvSpPr>
      <xdr:spPr>
        <a:xfrm>
          <a:off x="2343150" y="1609725"/>
          <a:ext cx="2324100" cy="1038225"/>
        </a:xfrm>
        <a:prstGeom prst="wedgeRectCallout">
          <a:avLst>
            <a:gd name="adj1" fmla="val 14404"/>
            <a:gd name="adj2" fmla="val 79861"/>
          </a:avLst>
        </a:prstGeom>
        <a:solidFill>
          <a:srgbClr val="002060"/>
        </a:solidFill>
        <a:ln>
          <a:solidFill>
            <a:schemeClr val="bg1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2400" b="1">
              <a:solidFill>
                <a:srgbClr val="00FF00"/>
              </a:solidFill>
            </a:rPr>
            <a:t>ΣΥΣΤΗΜΑΤΑ  </a:t>
          </a:r>
        </a:p>
        <a:p>
          <a:pPr algn="ctr"/>
          <a:r>
            <a:rPr lang="el-GR" sz="2400" b="1">
              <a:solidFill>
                <a:srgbClr val="FFFF00"/>
              </a:solidFill>
            </a:rPr>
            <a:t>ΠΡΟΠΟΓΚΟΛ</a:t>
          </a:r>
        </a:p>
      </xdr:txBody>
    </xdr:sp>
    <xdr:clientData/>
  </xdr:twoCellAnchor>
  <xdr:twoCellAnchor>
    <xdr:from>
      <xdr:col>2</xdr:col>
      <xdr:colOff>285750</xdr:colOff>
      <xdr:row>12</xdr:row>
      <xdr:rowOff>171450</xdr:rowOff>
    </xdr:from>
    <xdr:to>
      <xdr:col>3</xdr:col>
      <xdr:colOff>438150</xdr:colOff>
      <xdr:row>14</xdr:row>
      <xdr:rowOff>95250</xdr:rowOff>
    </xdr:to>
    <xdr:sp macro="" textlink="">
      <xdr:nvSpPr>
        <xdr:cNvPr id="7" name="6 - Επεξήγηση με παραλληλόγραμμο"/>
        <xdr:cNvSpPr/>
      </xdr:nvSpPr>
      <xdr:spPr>
        <a:xfrm>
          <a:off x="1371600" y="2571750"/>
          <a:ext cx="838200" cy="314325"/>
        </a:xfrm>
        <a:prstGeom prst="wedgeRectCallout">
          <a:avLst>
            <a:gd name="adj1" fmla="val -33482"/>
            <a:gd name="adj2" fmla="val 74339"/>
          </a:avLst>
        </a:prstGeom>
        <a:solidFill>
          <a:srgbClr val="00206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</a:rPr>
            <a:t>A/A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156883</xdr:colOff>
      <xdr:row>0</xdr:row>
      <xdr:rowOff>114301</xdr:rowOff>
    </xdr:from>
    <xdr:to>
      <xdr:col>9</xdr:col>
      <xdr:colOff>76200</xdr:colOff>
      <xdr:row>7</xdr:row>
      <xdr:rowOff>1</xdr:rowOff>
    </xdr:to>
    <xdr:sp macro="" textlink="">
      <xdr:nvSpPr>
        <xdr:cNvPr id="8" name="8 - TextBox"/>
        <xdr:cNvSpPr txBox="1"/>
      </xdr:nvSpPr>
      <xdr:spPr>
        <a:xfrm>
          <a:off x="1242733" y="114301"/>
          <a:ext cx="10311092" cy="1285875"/>
        </a:xfrm>
        <a:prstGeom prst="rect">
          <a:avLst/>
        </a:prstGeom>
        <a:solidFill>
          <a:srgbClr val="008000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l-GR" sz="4400" b="1">
              <a:solidFill>
                <a:srgbClr val="00FF00"/>
              </a:solidFill>
            </a:rPr>
            <a:t>ΣΥΣΤΗΜΑΤΑ</a:t>
          </a:r>
          <a:r>
            <a:rPr lang="el-GR" sz="4400" b="1" baseline="0">
              <a:solidFill>
                <a:srgbClr val="00FF00"/>
              </a:solidFill>
            </a:rPr>
            <a:t> </a:t>
          </a:r>
          <a:r>
            <a:rPr lang="el-GR" sz="4400" b="1" baseline="0">
              <a:solidFill>
                <a:srgbClr val="FFFF00"/>
              </a:solidFill>
            </a:rPr>
            <a:t> </a:t>
          </a:r>
          <a:r>
            <a:rPr lang="el-GR" sz="4400" b="1">
              <a:solidFill>
                <a:srgbClr val="FFFF00"/>
              </a:solidFill>
            </a:rPr>
            <a:t>ΠΡΟΠΟΓΚΟΛ   </a:t>
          </a:r>
          <a:r>
            <a:rPr lang="el-GR" sz="4400" b="1">
              <a:solidFill>
                <a:schemeClr val="bg1"/>
              </a:solidFill>
            </a:rPr>
            <a:t>8   απο </a:t>
          </a:r>
          <a:r>
            <a:rPr lang="en-US" sz="4400" b="1" baseline="0">
              <a:solidFill>
                <a:schemeClr val="bg1"/>
              </a:solidFill>
            </a:rPr>
            <a:t>  </a:t>
          </a:r>
          <a:r>
            <a:rPr lang="el-GR" sz="4400" b="1" baseline="0">
              <a:solidFill>
                <a:schemeClr val="bg1"/>
              </a:solidFill>
            </a:rPr>
            <a:t>30</a:t>
          </a:r>
          <a:r>
            <a:rPr lang="en-US" sz="4400" b="1" baseline="0">
              <a:solidFill>
                <a:schemeClr val="bg1"/>
              </a:solidFill>
            </a:rPr>
            <a:t>  </a:t>
          </a:r>
          <a:endParaRPr lang="el-GR" sz="4400" b="1">
            <a:solidFill>
              <a:schemeClr val="bg1"/>
            </a:solidFill>
          </a:endParaRPr>
        </a:p>
      </xdr:txBody>
    </xdr:sp>
    <xdr:clientData/>
  </xdr:twoCellAnchor>
  <xdr:oneCellAnchor>
    <xdr:from>
      <xdr:col>6</xdr:col>
      <xdr:colOff>683558</xdr:colOff>
      <xdr:row>10</xdr:row>
      <xdr:rowOff>123265</xdr:rowOff>
    </xdr:from>
    <xdr:ext cx="184731" cy="264560"/>
    <xdr:sp macro="" textlink="">
      <xdr:nvSpPr>
        <xdr:cNvPr id="9" name="12 - TextBox"/>
        <xdr:cNvSpPr txBox="1"/>
      </xdr:nvSpPr>
      <xdr:spPr>
        <a:xfrm>
          <a:off x="7027208" y="2123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l-GR"/>
        </a:p>
      </xdr:txBody>
    </xdr:sp>
    <xdr:clientData/>
  </xdr:oneCellAnchor>
  <xdr:twoCellAnchor>
    <xdr:from>
      <xdr:col>2</xdr:col>
      <xdr:colOff>0</xdr:colOff>
      <xdr:row>15</xdr:row>
      <xdr:rowOff>44823</xdr:rowOff>
    </xdr:from>
    <xdr:to>
      <xdr:col>9</xdr:col>
      <xdr:colOff>22412</xdr:colOff>
      <xdr:row>27</xdr:row>
      <xdr:rowOff>22412</xdr:rowOff>
    </xdr:to>
    <xdr:sp macro="" textlink="">
      <xdr:nvSpPr>
        <xdr:cNvPr id="10" name="39 - TextBox"/>
        <xdr:cNvSpPr txBox="1"/>
      </xdr:nvSpPr>
      <xdr:spPr>
        <a:xfrm>
          <a:off x="1085850" y="3035673"/>
          <a:ext cx="10414187" cy="2377889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chemeClr val="bg1"/>
              </a:solidFill>
            </a:rPr>
            <a:t>ΣΥΣΤΗΜΑΤΑ    ΓΙΑ  100%   </a:t>
          </a:r>
          <a:r>
            <a:rPr lang="en-US" sz="2000" b="1">
              <a:solidFill>
                <a:schemeClr val="bg1"/>
              </a:solidFill>
            </a:rPr>
            <a:t>7</a:t>
          </a:r>
          <a:r>
            <a:rPr lang="el-GR" sz="2000" b="1">
              <a:solidFill>
                <a:schemeClr val="bg1"/>
              </a:solidFill>
            </a:rPr>
            <a:t>άρι -α   Στα   </a:t>
          </a:r>
          <a:r>
            <a:rPr lang="en-US" sz="2000" b="1">
              <a:solidFill>
                <a:schemeClr val="bg1"/>
              </a:solidFill>
            </a:rPr>
            <a:t>8</a:t>
          </a:r>
        </a:p>
        <a:p>
          <a:pPr algn="ctr"/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8</a:t>
          </a:r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άδες   </a:t>
          </a:r>
          <a:endParaRPr lang="el-GR" sz="4000" b="1">
            <a:solidFill>
              <a:srgbClr val="00FF00"/>
            </a:solidFill>
          </a:endParaRPr>
        </a:p>
        <a:p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8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2800">
            <a:solidFill>
              <a:srgbClr val="FFFF00"/>
            </a:solidFill>
            <a:effectLst/>
          </a:endParaRPr>
        </a:p>
        <a:p>
          <a:pPr algn="ctr"/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9</xdr:col>
      <xdr:colOff>22412</xdr:colOff>
      <xdr:row>66</xdr:row>
      <xdr:rowOff>100852</xdr:rowOff>
    </xdr:to>
    <xdr:sp macro="" textlink="">
      <xdr:nvSpPr>
        <xdr:cNvPr id="11" name="39 - TextBox"/>
        <xdr:cNvSpPr txBox="1"/>
      </xdr:nvSpPr>
      <xdr:spPr>
        <a:xfrm>
          <a:off x="1085850" y="11963400"/>
          <a:ext cx="10414187" cy="2301127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  ΓΙΑ  100%   6άρι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8</a:t>
          </a:r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άδες   </a:t>
          </a:r>
          <a:endParaRPr lang="el-GR" sz="4000" b="1">
            <a:solidFill>
              <a:srgbClr val="00FF00"/>
            </a:solidFill>
          </a:endParaRPr>
        </a:p>
        <a:p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8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2800">
            <a:solidFill>
              <a:srgbClr val="FFFF00"/>
            </a:solidFill>
            <a:effectLst/>
          </a:endParaRPr>
        </a:p>
        <a:p>
          <a:pPr algn="ctr"/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89</xdr:row>
      <xdr:rowOff>1</xdr:rowOff>
    </xdr:from>
    <xdr:to>
      <xdr:col>9</xdr:col>
      <xdr:colOff>22412</xdr:colOff>
      <xdr:row>100</xdr:row>
      <xdr:rowOff>11206</xdr:rowOff>
    </xdr:to>
    <xdr:sp macro="" textlink="">
      <xdr:nvSpPr>
        <xdr:cNvPr id="12" name="39 - TextBox"/>
        <xdr:cNvSpPr txBox="1"/>
      </xdr:nvSpPr>
      <xdr:spPr>
        <a:xfrm>
          <a:off x="1085850" y="20202526"/>
          <a:ext cx="10414187" cy="221148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με</a:t>
          </a:r>
          <a:r>
            <a:rPr lang="el-GR" sz="2000" b="1" baseline="0">
              <a:solidFill>
                <a:srgbClr val="FFFF00"/>
              </a:solidFill>
            </a:rPr>
            <a:t>  </a:t>
          </a:r>
          <a:r>
            <a:rPr lang="el-GR" sz="2000" b="1" baseline="0">
              <a:solidFill>
                <a:schemeClr val="bg1"/>
              </a:solidFill>
            </a:rPr>
            <a:t>1  Αριθμό  Στάνταρ  </a:t>
          </a:r>
          <a:r>
            <a:rPr lang="el-GR" sz="2000" b="1">
              <a:solidFill>
                <a:schemeClr val="bg1"/>
              </a:solidFill>
            </a:rPr>
            <a:t>  </a:t>
          </a:r>
          <a:r>
            <a:rPr lang="el-GR" sz="2000" b="1">
              <a:solidFill>
                <a:srgbClr val="FFFF00"/>
              </a:solidFill>
            </a:rPr>
            <a:t>ΓΙΑ  100%   </a:t>
          </a:r>
          <a:r>
            <a:rPr lang="en-US" sz="2000" b="1">
              <a:solidFill>
                <a:srgbClr val="FFFF00"/>
              </a:solidFill>
            </a:rPr>
            <a:t>7</a:t>
          </a:r>
          <a:r>
            <a:rPr lang="el-GR" sz="2000" b="1">
              <a:solidFill>
                <a:srgbClr val="FFFF00"/>
              </a:solidFill>
            </a:rPr>
            <a:t>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8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άδες   </a:t>
          </a:r>
          <a:endParaRPr lang="el-GR" sz="3600" b="1">
            <a:solidFill>
              <a:srgbClr val="00FF00"/>
            </a:solidFill>
          </a:endParaRPr>
        </a:p>
        <a:p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121</xdr:row>
      <xdr:rowOff>1</xdr:rowOff>
    </xdr:from>
    <xdr:to>
      <xdr:col>9</xdr:col>
      <xdr:colOff>22412</xdr:colOff>
      <xdr:row>132</xdr:row>
      <xdr:rowOff>11206</xdr:rowOff>
    </xdr:to>
    <xdr:sp macro="" textlink="">
      <xdr:nvSpPr>
        <xdr:cNvPr id="13" name="39 - TextBox"/>
        <xdr:cNvSpPr txBox="1"/>
      </xdr:nvSpPr>
      <xdr:spPr>
        <a:xfrm>
          <a:off x="1085850" y="27879676"/>
          <a:ext cx="10414187" cy="221148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με</a:t>
          </a:r>
          <a:r>
            <a:rPr lang="el-GR" sz="2000" b="1" baseline="0">
              <a:solidFill>
                <a:srgbClr val="FFFF00"/>
              </a:solidFill>
            </a:rPr>
            <a:t>  </a:t>
          </a:r>
          <a:r>
            <a:rPr lang="el-GR" sz="2000" b="1" baseline="0">
              <a:solidFill>
                <a:schemeClr val="bg1"/>
              </a:solidFill>
            </a:rPr>
            <a:t>1  Αριθμό  Στάνταρ  </a:t>
          </a:r>
          <a:r>
            <a:rPr lang="el-GR" sz="2000" b="1">
              <a:solidFill>
                <a:schemeClr val="bg1"/>
              </a:solidFill>
            </a:rPr>
            <a:t>  </a:t>
          </a:r>
          <a:r>
            <a:rPr lang="el-GR" sz="2000" b="1">
              <a:solidFill>
                <a:srgbClr val="FFFF00"/>
              </a:solidFill>
            </a:rPr>
            <a:t>ΓΙΑ  100%   6άρι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8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άδες   </a:t>
          </a:r>
          <a:endParaRPr lang="el-GR" sz="3600" b="1">
            <a:solidFill>
              <a:srgbClr val="00FF00"/>
            </a:solidFill>
          </a:endParaRPr>
        </a:p>
        <a:p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156</xdr:row>
      <xdr:rowOff>1</xdr:rowOff>
    </xdr:from>
    <xdr:to>
      <xdr:col>9</xdr:col>
      <xdr:colOff>22412</xdr:colOff>
      <xdr:row>167</xdr:row>
      <xdr:rowOff>11206</xdr:rowOff>
    </xdr:to>
    <xdr:sp macro="" textlink="">
      <xdr:nvSpPr>
        <xdr:cNvPr id="14" name="39 - TextBox"/>
        <xdr:cNvSpPr txBox="1"/>
      </xdr:nvSpPr>
      <xdr:spPr>
        <a:xfrm>
          <a:off x="1085850" y="36356926"/>
          <a:ext cx="10414187" cy="221148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με</a:t>
          </a:r>
          <a:r>
            <a:rPr lang="el-GR" sz="2000" b="1" baseline="0">
              <a:solidFill>
                <a:srgbClr val="FFFF00"/>
              </a:solidFill>
            </a:rPr>
            <a:t>  </a:t>
          </a:r>
          <a:r>
            <a:rPr lang="en-US" sz="2000" b="1" baseline="0">
              <a:solidFill>
                <a:schemeClr val="bg1"/>
              </a:solidFill>
            </a:rPr>
            <a:t>2</a:t>
          </a:r>
          <a:r>
            <a:rPr lang="el-GR" sz="2000" b="1" baseline="0">
              <a:solidFill>
                <a:schemeClr val="bg1"/>
              </a:solidFill>
            </a:rPr>
            <a:t>  Αριθμούς  Στάνταρ  </a:t>
          </a:r>
          <a:r>
            <a:rPr lang="el-GR" sz="2000" b="1">
              <a:solidFill>
                <a:schemeClr val="bg1"/>
              </a:solidFill>
            </a:rPr>
            <a:t>  </a:t>
          </a:r>
          <a:r>
            <a:rPr lang="el-GR" sz="2000" b="1">
              <a:solidFill>
                <a:srgbClr val="FFFF00"/>
              </a:solidFill>
            </a:rPr>
            <a:t>ΓΙΑ  100%   7άρι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8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άδες   </a:t>
          </a:r>
          <a:endParaRPr lang="el-GR" sz="3600" b="1">
            <a:solidFill>
              <a:srgbClr val="00FF00"/>
            </a:solidFill>
          </a:endParaRPr>
        </a:p>
        <a:p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191</xdr:row>
      <xdr:rowOff>1</xdr:rowOff>
    </xdr:from>
    <xdr:to>
      <xdr:col>9</xdr:col>
      <xdr:colOff>22412</xdr:colOff>
      <xdr:row>202</xdr:row>
      <xdr:rowOff>11206</xdr:rowOff>
    </xdr:to>
    <xdr:sp macro="" textlink="">
      <xdr:nvSpPr>
        <xdr:cNvPr id="15" name="39 - TextBox"/>
        <xdr:cNvSpPr txBox="1"/>
      </xdr:nvSpPr>
      <xdr:spPr>
        <a:xfrm>
          <a:off x="1085850" y="44834176"/>
          <a:ext cx="10414187" cy="221148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με</a:t>
          </a:r>
          <a:r>
            <a:rPr lang="el-GR" sz="2000" b="1" baseline="0">
              <a:solidFill>
                <a:srgbClr val="FFFF00"/>
              </a:solidFill>
            </a:rPr>
            <a:t>  </a:t>
          </a:r>
          <a:r>
            <a:rPr lang="en-US" sz="2000" b="1" baseline="0">
              <a:solidFill>
                <a:schemeClr val="bg1"/>
              </a:solidFill>
            </a:rPr>
            <a:t>2</a:t>
          </a:r>
          <a:r>
            <a:rPr lang="el-GR" sz="2000" b="1" baseline="0">
              <a:solidFill>
                <a:schemeClr val="bg1"/>
              </a:solidFill>
            </a:rPr>
            <a:t>  Αριθμούς  Στάνταρ  </a:t>
          </a:r>
          <a:r>
            <a:rPr lang="el-GR" sz="2000" b="1">
              <a:solidFill>
                <a:schemeClr val="bg1"/>
              </a:solidFill>
            </a:rPr>
            <a:t>  </a:t>
          </a:r>
          <a:r>
            <a:rPr lang="el-GR" sz="2000" b="1">
              <a:solidFill>
                <a:srgbClr val="FFFF00"/>
              </a:solidFill>
            </a:rPr>
            <a:t>ΓΙΑ  100%   </a:t>
          </a:r>
          <a:r>
            <a:rPr lang="en-US" sz="2000" b="1">
              <a:solidFill>
                <a:srgbClr val="FFFF00"/>
              </a:solidFill>
            </a:rPr>
            <a:t>6</a:t>
          </a:r>
          <a:r>
            <a:rPr lang="el-GR" sz="2000" b="1">
              <a:solidFill>
                <a:srgbClr val="FFFF00"/>
              </a:solidFill>
            </a:rPr>
            <a:t>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8</a:t>
          </a:r>
          <a:r>
            <a:rPr lang="el-GR" sz="2000" b="1" u="sng">
              <a:solidFill>
                <a:srgbClr val="00FFFF"/>
              </a:solidFill>
              <a:latin typeface="+mn-lt"/>
              <a:ea typeface="+mn-ea"/>
              <a:cs typeface="+mn-cs"/>
            </a:rPr>
            <a:t>άδες   </a:t>
          </a:r>
          <a:endParaRPr lang="el-GR" sz="3600" b="1">
            <a:solidFill>
              <a:srgbClr val="00FFFF"/>
            </a:solidFill>
          </a:endParaRPr>
        </a:p>
        <a:p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224</xdr:row>
      <xdr:rowOff>0</xdr:rowOff>
    </xdr:from>
    <xdr:to>
      <xdr:col>9</xdr:col>
      <xdr:colOff>22412</xdr:colOff>
      <xdr:row>236</xdr:row>
      <xdr:rowOff>134470</xdr:rowOff>
    </xdr:to>
    <xdr:sp macro="" textlink="">
      <xdr:nvSpPr>
        <xdr:cNvPr id="16" name="39 - TextBox"/>
        <xdr:cNvSpPr txBox="1"/>
      </xdr:nvSpPr>
      <xdr:spPr>
        <a:xfrm>
          <a:off x="1085850" y="52739925"/>
          <a:ext cx="10414187" cy="253477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ΓΙΑ  100%   </a:t>
          </a:r>
          <a:r>
            <a:rPr lang="en-US" sz="2000" b="1">
              <a:solidFill>
                <a:srgbClr val="FFFF00"/>
              </a:solidFill>
            </a:rPr>
            <a:t>7</a:t>
          </a:r>
          <a:r>
            <a:rPr lang="el-GR" sz="2000" b="1">
              <a:solidFill>
                <a:srgbClr val="FFFF00"/>
              </a:solidFill>
            </a:rPr>
            <a:t>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9</a:t>
          </a:r>
          <a:r>
            <a:rPr lang="el-GR" sz="1800" b="1" u="sng">
              <a:solidFill>
                <a:schemeClr val="bg1"/>
              </a:solidFill>
              <a:latin typeface="+mn-lt"/>
              <a:ea typeface="+mn-ea"/>
              <a:cs typeface="+mn-cs"/>
            </a:rPr>
            <a:t>άδες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   ( Πολλαπλές Επιτυχίες</a:t>
          </a:r>
          <a:r>
            <a:rPr lang="el-GR" sz="1800" b="1" u="sng" baseline="0">
              <a:solidFill>
                <a:srgbClr val="00FF00"/>
              </a:solidFill>
              <a:latin typeface="+mn-lt"/>
              <a:ea typeface="+mn-ea"/>
              <a:cs typeface="+mn-cs"/>
            </a:rPr>
            <a:t> )</a:t>
          </a:r>
          <a:endParaRPr lang="el-GR" sz="1800" b="1" u="sng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256</xdr:row>
      <xdr:rowOff>0</xdr:rowOff>
    </xdr:from>
    <xdr:to>
      <xdr:col>9</xdr:col>
      <xdr:colOff>22412</xdr:colOff>
      <xdr:row>268</xdr:row>
      <xdr:rowOff>134470</xdr:rowOff>
    </xdr:to>
    <xdr:sp macro="" textlink="">
      <xdr:nvSpPr>
        <xdr:cNvPr id="17" name="39 - TextBox"/>
        <xdr:cNvSpPr txBox="1"/>
      </xdr:nvSpPr>
      <xdr:spPr>
        <a:xfrm>
          <a:off x="1085850" y="60378975"/>
          <a:ext cx="10414187" cy="253477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ΓΙΑ  100%   6άρι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n-US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9</a:t>
          </a:r>
          <a:r>
            <a:rPr lang="el-GR" sz="1800" b="1" u="sng">
              <a:solidFill>
                <a:schemeClr val="bg1"/>
              </a:solidFill>
              <a:latin typeface="+mn-lt"/>
              <a:ea typeface="+mn-ea"/>
              <a:cs typeface="+mn-cs"/>
            </a:rPr>
            <a:t>άδες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   ( Πολλαπλές Επιτυχίες</a:t>
          </a:r>
          <a:r>
            <a:rPr lang="el-GR" sz="1800" b="1" u="sng" baseline="0">
              <a:solidFill>
                <a:srgbClr val="00FF00"/>
              </a:solidFill>
              <a:latin typeface="+mn-lt"/>
              <a:ea typeface="+mn-ea"/>
              <a:cs typeface="+mn-cs"/>
            </a:rPr>
            <a:t> )</a:t>
          </a:r>
          <a:endParaRPr lang="el-GR" sz="1800" b="1" u="sng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290</xdr:row>
      <xdr:rowOff>0</xdr:rowOff>
    </xdr:from>
    <xdr:to>
      <xdr:col>9</xdr:col>
      <xdr:colOff>22412</xdr:colOff>
      <xdr:row>302</xdr:row>
      <xdr:rowOff>134470</xdr:rowOff>
    </xdr:to>
    <xdr:sp macro="" textlink="">
      <xdr:nvSpPr>
        <xdr:cNvPr id="18" name="39 - TextBox"/>
        <xdr:cNvSpPr txBox="1"/>
      </xdr:nvSpPr>
      <xdr:spPr>
        <a:xfrm>
          <a:off x="1085850" y="68484750"/>
          <a:ext cx="10414187" cy="253477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ΓΙΑ  100%   7άρι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10</a:t>
          </a:r>
          <a:r>
            <a:rPr lang="el-GR" sz="1800" b="1" u="sng">
              <a:solidFill>
                <a:schemeClr val="bg1"/>
              </a:solidFill>
              <a:latin typeface="+mn-lt"/>
              <a:ea typeface="+mn-ea"/>
              <a:cs typeface="+mn-cs"/>
            </a:rPr>
            <a:t>άδες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   ( Πολλαπλές Επιτυχίες</a:t>
          </a:r>
          <a:r>
            <a:rPr lang="el-GR" sz="1800" b="1" u="sng" baseline="0">
              <a:solidFill>
                <a:srgbClr val="00FF00"/>
              </a:solidFill>
              <a:latin typeface="+mn-lt"/>
              <a:ea typeface="+mn-ea"/>
              <a:cs typeface="+mn-cs"/>
            </a:rPr>
            <a:t> )</a:t>
          </a:r>
          <a:endParaRPr lang="el-GR" sz="1800" b="1" u="sng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325</xdr:row>
      <xdr:rowOff>0</xdr:rowOff>
    </xdr:from>
    <xdr:to>
      <xdr:col>9</xdr:col>
      <xdr:colOff>22412</xdr:colOff>
      <xdr:row>337</xdr:row>
      <xdr:rowOff>134470</xdr:rowOff>
    </xdr:to>
    <xdr:sp macro="" textlink="">
      <xdr:nvSpPr>
        <xdr:cNvPr id="19" name="39 - TextBox"/>
        <xdr:cNvSpPr txBox="1"/>
      </xdr:nvSpPr>
      <xdr:spPr>
        <a:xfrm>
          <a:off x="1085850" y="76857225"/>
          <a:ext cx="10414187" cy="253477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ΓΙΑ  100%   </a:t>
          </a:r>
          <a:r>
            <a:rPr lang="el-GR" sz="2000" b="1">
              <a:solidFill>
                <a:schemeClr val="bg1"/>
              </a:solidFill>
            </a:rPr>
            <a:t>6</a:t>
          </a:r>
          <a:r>
            <a:rPr lang="el-GR" sz="2000" b="1">
              <a:solidFill>
                <a:srgbClr val="FFFF00"/>
              </a:solidFill>
            </a:rPr>
            <a:t>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10</a:t>
          </a:r>
          <a:r>
            <a:rPr lang="el-GR" sz="1800" b="1" u="sng">
              <a:solidFill>
                <a:schemeClr val="bg1"/>
              </a:solidFill>
              <a:latin typeface="+mn-lt"/>
              <a:ea typeface="+mn-ea"/>
              <a:cs typeface="+mn-cs"/>
            </a:rPr>
            <a:t>άδες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   ( Πολλαπλές Επιτυχίες</a:t>
          </a:r>
          <a:r>
            <a:rPr lang="el-GR" sz="1800" b="1" u="sng" baseline="0">
              <a:solidFill>
                <a:srgbClr val="00FF00"/>
              </a:solidFill>
              <a:latin typeface="+mn-lt"/>
              <a:ea typeface="+mn-ea"/>
              <a:cs typeface="+mn-cs"/>
            </a:rPr>
            <a:t> )</a:t>
          </a:r>
          <a:endParaRPr lang="el-GR" sz="1800" b="1" u="sng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357</xdr:row>
      <xdr:rowOff>0</xdr:rowOff>
    </xdr:from>
    <xdr:to>
      <xdr:col>9</xdr:col>
      <xdr:colOff>22412</xdr:colOff>
      <xdr:row>369</xdr:row>
      <xdr:rowOff>134470</xdr:rowOff>
    </xdr:to>
    <xdr:sp macro="" textlink="">
      <xdr:nvSpPr>
        <xdr:cNvPr id="20" name="39 - TextBox"/>
        <xdr:cNvSpPr txBox="1"/>
      </xdr:nvSpPr>
      <xdr:spPr>
        <a:xfrm>
          <a:off x="1085850" y="84429600"/>
          <a:ext cx="10414187" cy="253477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</a:t>
          </a:r>
          <a:r>
            <a:rPr lang="en-US" sz="2000" b="1">
              <a:solidFill>
                <a:srgbClr val="FFFF00"/>
              </a:solidFill>
            </a:rPr>
            <a:t> ME  </a:t>
          </a:r>
          <a:r>
            <a:rPr lang="en-US" sz="2000" b="1">
              <a:solidFill>
                <a:schemeClr val="bg1"/>
              </a:solidFill>
            </a:rPr>
            <a:t>2 </a:t>
          </a:r>
          <a:r>
            <a:rPr lang="el-GR" sz="2000" b="1">
              <a:solidFill>
                <a:schemeClr val="bg1"/>
              </a:solidFill>
            </a:rPr>
            <a:t>ΑΡΙΘΜΟΥΣ</a:t>
          </a:r>
          <a:r>
            <a:rPr lang="el-GR" sz="2000" b="1" baseline="0">
              <a:solidFill>
                <a:schemeClr val="bg1"/>
              </a:solidFill>
            </a:rPr>
            <a:t>  ΣΤΑΝΤΑΡ  </a:t>
          </a:r>
          <a:r>
            <a:rPr lang="el-GR" sz="2000" b="1">
              <a:solidFill>
                <a:srgbClr val="FFFF00"/>
              </a:solidFill>
            </a:rPr>
            <a:t>ΓΙΑ  100%   </a:t>
          </a:r>
          <a:r>
            <a:rPr lang="en-US" sz="2000" b="1">
              <a:solidFill>
                <a:srgbClr val="FFFF00"/>
              </a:solidFill>
            </a:rPr>
            <a:t>7</a:t>
          </a:r>
          <a:r>
            <a:rPr lang="el-GR" sz="2000" b="1">
              <a:solidFill>
                <a:srgbClr val="FFFF00"/>
              </a:solidFill>
            </a:rPr>
            <a:t>άρι -α   Στα   </a:t>
          </a:r>
          <a:r>
            <a:rPr lang="en-US" sz="2000" b="1">
              <a:solidFill>
                <a:srgbClr val="FFFF00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10</a:t>
          </a:r>
          <a:r>
            <a:rPr lang="el-GR" sz="1800" b="1" u="sng">
              <a:solidFill>
                <a:schemeClr val="bg1"/>
              </a:solidFill>
              <a:latin typeface="+mn-lt"/>
              <a:ea typeface="+mn-ea"/>
              <a:cs typeface="+mn-cs"/>
            </a:rPr>
            <a:t>άδες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   ( Πολλαπλές Επιτυχίες</a:t>
          </a:r>
          <a:r>
            <a:rPr lang="el-GR" sz="1800" b="1" u="sng" baseline="0">
              <a:solidFill>
                <a:srgbClr val="00FF00"/>
              </a:solidFill>
              <a:latin typeface="+mn-lt"/>
              <a:ea typeface="+mn-ea"/>
              <a:cs typeface="+mn-cs"/>
            </a:rPr>
            <a:t> )</a:t>
          </a:r>
          <a:endParaRPr lang="el-GR" sz="1800" b="1" u="sng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392</xdr:row>
      <xdr:rowOff>0</xdr:rowOff>
    </xdr:from>
    <xdr:to>
      <xdr:col>9</xdr:col>
      <xdr:colOff>22412</xdr:colOff>
      <xdr:row>404</xdr:row>
      <xdr:rowOff>134470</xdr:rowOff>
    </xdr:to>
    <xdr:sp macro="" textlink="">
      <xdr:nvSpPr>
        <xdr:cNvPr id="21" name="39 - TextBox"/>
        <xdr:cNvSpPr txBox="1"/>
      </xdr:nvSpPr>
      <xdr:spPr>
        <a:xfrm>
          <a:off x="1085850" y="92802075"/>
          <a:ext cx="10414187" cy="253477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</a:t>
          </a:r>
          <a:r>
            <a:rPr lang="en-US" sz="2000" b="1">
              <a:solidFill>
                <a:srgbClr val="FFFF00"/>
              </a:solidFill>
            </a:rPr>
            <a:t> ME  </a:t>
          </a:r>
          <a:r>
            <a:rPr lang="en-US" sz="2000" b="1">
              <a:solidFill>
                <a:schemeClr val="bg1"/>
              </a:solidFill>
            </a:rPr>
            <a:t>2 </a:t>
          </a:r>
          <a:r>
            <a:rPr lang="el-GR" sz="2000" b="1">
              <a:solidFill>
                <a:schemeClr val="bg1"/>
              </a:solidFill>
            </a:rPr>
            <a:t>ΑΡΙΘΜΟΥΣ</a:t>
          </a:r>
          <a:r>
            <a:rPr lang="el-GR" sz="2000" b="1" baseline="0">
              <a:solidFill>
                <a:schemeClr val="bg1"/>
              </a:solidFill>
            </a:rPr>
            <a:t>  ΣΤΑΝΤΑΡ  </a:t>
          </a:r>
          <a:r>
            <a:rPr lang="el-GR" sz="2000" b="1">
              <a:solidFill>
                <a:srgbClr val="FFFF00"/>
              </a:solidFill>
            </a:rPr>
            <a:t>ΓΙΑ  100%   6</a:t>
          </a:r>
          <a:r>
            <a:rPr lang="el-GR" sz="2000" b="1">
              <a:solidFill>
                <a:schemeClr val="bg1"/>
              </a:solidFill>
            </a:rPr>
            <a:t>άρι -α   Στα   </a:t>
          </a:r>
          <a:r>
            <a:rPr lang="en-US" sz="2000" b="1">
              <a:solidFill>
                <a:schemeClr val="bg1"/>
              </a:solidFill>
            </a:rPr>
            <a:t>8</a:t>
          </a:r>
        </a:p>
        <a:p>
          <a:pPr algn="ctr"/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ΑΝΑΠΤΥΞΗ  ΣΕ    </a:t>
          </a:r>
          <a:r>
            <a:rPr lang="el-GR" sz="2000" b="1" u="sng">
              <a:solidFill>
                <a:srgbClr val="00FF00"/>
              </a:solidFill>
              <a:latin typeface="+mn-lt"/>
              <a:ea typeface="+mn-ea"/>
              <a:cs typeface="+mn-cs"/>
            </a:rPr>
            <a:t>10</a:t>
          </a:r>
          <a:r>
            <a:rPr lang="el-GR" sz="1800" b="1" u="sng">
              <a:solidFill>
                <a:schemeClr val="bg1"/>
              </a:solidFill>
              <a:latin typeface="+mn-lt"/>
              <a:ea typeface="+mn-ea"/>
              <a:cs typeface="+mn-cs"/>
            </a:rPr>
            <a:t>άδες</a:t>
          </a:r>
          <a:r>
            <a:rPr lang="el-GR" sz="1800" b="1" u="sng">
              <a:solidFill>
                <a:srgbClr val="00FF00"/>
              </a:solidFill>
              <a:latin typeface="+mn-lt"/>
              <a:ea typeface="+mn-ea"/>
              <a:cs typeface="+mn-cs"/>
            </a:rPr>
            <a:t>   ( Πολλαπλές Επιτυχίες</a:t>
          </a:r>
          <a:r>
            <a:rPr lang="el-GR" sz="1800" b="1" u="sng" baseline="0">
              <a:solidFill>
                <a:srgbClr val="00FF00"/>
              </a:solidFill>
              <a:latin typeface="+mn-lt"/>
              <a:ea typeface="+mn-ea"/>
              <a:cs typeface="+mn-cs"/>
            </a:rPr>
            <a:t> )</a:t>
          </a:r>
          <a:endParaRPr lang="el-GR" sz="1800" b="1" u="sng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600" b="1">
              <a:solidFill>
                <a:srgbClr val="FFFF00"/>
              </a:solidFill>
              <a:latin typeface="+mn-lt"/>
              <a:ea typeface="+mn-ea"/>
              <a:cs typeface="+mn-cs"/>
            </a:rPr>
            <a:t>ΑΝΑΠΤΥΞΗ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ΣΕ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Μέγεθος Ανάπτυξης  Στήλης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(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12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άδες , 11άδες ,  10άδες ,  9άδες , 8άδες , 7άδες , 6άδες , 5άδες ...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)</a:t>
          </a:r>
          <a:endParaRPr lang="el-GR" sz="16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l-GR" sz="1600" b="1">
              <a:solidFill>
                <a:srgbClr val="00FFFF"/>
              </a:solidFill>
              <a:latin typeface="+mn-lt"/>
              <a:ea typeface="+mn-ea"/>
              <a:cs typeface="+mn-cs"/>
            </a:rPr>
            <a:t>ΑΡΙΘΜΟΙ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</a:t>
          </a:r>
          <a:r>
            <a:rPr lang="el-GR" sz="16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Πόσοι  Αριθμοί  ειναι  το  Σύστημα </a:t>
          </a:r>
        </a:p>
        <a:p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ΣΤΗΛΕΣ    </a:t>
          </a:r>
          <a:r>
            <a:rPr lang="en-US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: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Πόσες   Στήλες    ειναι  το  Σύστημα</a:t>
          </a:r>
          <a:endParaRPr lang="el-GR" sz="2000">
            <a:solidFill>
              <a:schemeClr val="bg1"/>
            </a:solidFill>
          </a:endParaRPr>
        </a:p>
        <a:p>
          <a:pPr algn="l"/>
          <a:r>
            <a:rPr lang="el-GR" sz="1600" b="1" baseline="0">
              <a:solidFill>
                <a:srgbClr val="00FF00"/>
              </a:solidFill>
            </a:rPr>
            <a:t>ΑΠΟΔΟΣΗ </a:t>
          </a:r>
          <a:r>
            <a:rPr lang="en-US" sz="1600" b="1" baseline="0">
              <a:solidFill>
                <a:srgbClr val="FFFF00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 </a:t>
          </a:r>
          <a:r>
            <a:rPr lang="en-US" sz="1600" b="1" baseline="0">
              <a:solidFill>
                <a:srgbClr val="FFFF00"/>
              </a:solidFill>
            </a:rPr>
            <a:t>: </a:t>
          </a:r>
          <a:r>
            <a:rPr lang="el-GR" sz="1600" b="1" baseline="0">
              <a:solidFill>
                <a:srgbClr val="00FF00"/>
              </a:solidFill>
            </a:rPr>
            <a:t>ΕΛΑΧΙΣΤΗ  ΕΓΓΥΗΜΕΝΗ  ΑΠΟΔΟΣΗ  ΤΟΥ  ΣΥΣΤΗΜΑΤΟΣ </a:t>
          </a:r>
        </a:p>
        <a:p>
          <a:pPr algn="ctr"/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Οποιαδήποτε  Απορία   η  κατασκευή  Συστήματος   </a:t>
          </a:r>
          <a:r>
            <a:rPr lang="en-US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email    KYR@KYR.GR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Γράψτε μας  τον  Κωδικό   Συστήματος  που σας  Ενδιαφέρει</a:t>
          </a:r>
          <a:endParaRPr lang="el-GR" sz="1600" b="1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381001</xdr:colOff>
      <xdr:row>454</xdr:row>
      <xdr:rowOff>134469</xdr:rowOff>
    </xdr:from>
    <xdr:to>
      <xdr:col>8</xdr:col>
      <xdr:colOff>2554942</xdr:colOff>
      <xdr:row>469</xdr:row>
      <xdr:rowOff>100852</xdr:rowOff>
    </xdr:to>
    <xdr:sp macro="" textlink="">
      <xdr:nvSpPr>
        <xdr:cNvPr id="22" name="40 - TextBox"/>
        <xdr:cNvSpPr txBox="1"/>
      </xdr:nvSpPr>
      <xdr:spPr>
        <a:xfrm>
          <a:off x="1066801" y="106471569"/>
          <a:ext cx="10355916" cy="2823883"/>
        </a:xfrm>
        <a:prstGeom prst="rect">
          <a:avLst/>
        </a:prstGeom>
        <a:solidFill>
          <a:srgbClr val="C00000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l-GR" sz="1800" b="1">
            <a:solidFill>
              <a:srgbClr val="00FF00"/>
            </a:solidFill>
          </a:endParaRPr>
        </a:p>
        <a:p>
          <a:pPr algn="ctr"/>
          <a:r>
            <a:rPr lang="el-GR" sz="2400" b="1">
              <a:solidFill>
                <a:schemeClr val="bg1"/>
              </a:solidFill>
            </a:rPr>
            <a:t>ΟΠΟΙΟ</a:t>
          </a:r>
          <a:r>
            <a:rPr lang="el-GR" sz="2400" b="1" baseline="0">
              <a:solidFill>
                <a:schemeClr val="bg1"/>
              </a:solidFill>
            </a:rPr>
            <a:t> ΣΥΣΤΗΜΑ  ΚΑΙ ΝΑ ΘΕΛΕΤΕ  ΔΗΜΙΟΥΡΓΕΙΤΕ ΣΤΟ </a:t>
          </a:r>
          <a:r>
            <a:rPr lang="en-US" sz="2400" b="1" baseline="0">
              <a:solidFill>
                <a:schemeClr val="bg1"/>
              </a:solidFill>
            </a:rPr>
            <a:t>EXCEL  </a:t>
          </a:r>
          <a:r>
            <a:rPr lang="el-GR" sz="2400" b="1" baseline="0">
              <a:solidFill>
                <a:schemeClr val="bg1"/>
              </a:solidFill>
            </a:rPr>
            <a:t> </a:t>
          </a:r>
          <a:endParaRPr lang="en-US" sz="2400" b="1" baseline="0">
            <a:solidFill>
              <a:schemeClr val="bg1"/>
            </a:solidFill>
          </a:endParaRPr>
        </a:p>
        <a:p>
          <a:pPr algn="ctr"/>
          <a:r>
            <a:rPr lang="el-GR" sz="1800" b="1" baseline="0">
              <a:solidFill>
                <a:srgbClr val="FFFF00"/>
              </a:solidFill>
            </a:rPr>
            <a:t>ΔΙΑΘΕΤΟΥΜΕ ΓΚΑΜΑ ΜΕ 10.000  ΣΥΣΤΗΜΑΤΑ ΠΟΥ ΚΑΛΥΠΤΟΥΝ ΜΕΧΡΙ  99  ΑΡΙΘΜΟΥΣ .</a:t>
          </a:r>
          <a:endParaRPr lang="en-US" sz="1800" b="1" baseline="0">
            <a:solidFill>
              <a:srgbClr val="FFFF00"/>
            </a:solidFill>
          </a:endParaRPr>
        </a:p>
        <a:p>
          <a:pPr algn="ctr"/>
          <a:r>
            <a:rPr lang="el-GR" sz="1800" b="1" baseline="0">
              <a:solidFill>
                <a:schemeClr val="bg1"/>
              </a:solidFill>
            </a:rPr>
            <a:t>ΕΠΙΣΗΣ  ΔΙΑΘΕΤΟΥΜΕ ΤΟΜΗ  ΠΟΛΛΩΝ  ΑΡΙΘΜΩΝ </a:t>
          </a:r>
        </a:p>
        <a:p>
          <a:pPr algn="ctr"/>
          <a:r>
            <a:rPr lang="el-GR" sz="1800" b="1" baseline="0">
              <a:solidFill>
                <a:schemeClr val="bg1"/>
              </a:solidFill>
            </a:rPr>
            <a:t>ΓΙΑ ΤΖΟΚΕΡ ΚΙΝΟ ΛΟΤΤΟ  </a:t>
          </a:r>
          <a:r>
            <a:rPr lang="en-US" sz="1800" b="1" baseline="0">
              <a:solidFill>
                <a:schemeClr val="bg1"/>
              </a:solidFill>
            </a:rPr>
            <a:t>EXTRA5</a:t>
          </a:r>
          <a:r>
            <a:rPr lang="el-GR" sz="1800" b="1" baseline="0">
              <a:solidFill>
                <a:schemeClr val="bg1"/>
              </a:solidFill>
            </a:rPr>
            <a:t> ΣΕ  12άδες  11άδες  10άδες  9άδες ...5άδες</a:t>
          </a:r>
          <a:r>
            <a:rPr lang="en-US" sz="1800" b="1" baseline="0">
              <a:solidFill>
                <a:schemeClr val="bg1"/>
              </a:solidFill>
            </a:rPr>
            <a:t> </a:t>
          </a:r>
          <a:r>
            <a:rPr lang="el-GR" sz="18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l-GR" sz="1800" b="1" baseline="0">
              <a:solidFill>
                <a:srgbClr val="00FF00"/>
              </a:solidFill>
            </a:rPr>
            <a:t>ΟΙ ΑΝΑΠΤΥΞΕΙΣ  ΜΕ  ΤΗ ΜΕΘΟΔΟ ΤΟΜΗΣ</a:t>
          </a:r>
          <a:r>
            <a:rPr lang="en-US" sz="1800" b="1" baseline="0">
              <a:solidFill>
                <a:srgbClr val="00FF00"/>
              </a:solidFill>
            </a:rPr>
            <a:t> </a:t>
          </a:r>
          <a:r>
            <a:rPr lang="el-GR" sz="1800" b="1" baseline="0">
              <a:solidFill>
                <a:srgbClr val="00FF00"/>
              </a:solidFill>
            </a:rPr>
            <a:t>ΕΧΟΥΝ ΠΟΛΛΑΠΛΕΣ ΕΠΙΤΥΧΙΕΣ </a:t>
          </a:r>
        </a:p>
        <a:p>
          <a:pPr algn="ctr"/>
          <a:r>
            <a:rPr lang="el-GR" sz="1800" b="1" baseline="0">
              <a:solidFill>
                <a:srgbClr val="FFFF00"/>
              </a:solidFill>
            </a:rPr>
            <a:t>ΡΩΤΗΣΤΕ ΜΑΣ</a:t>
          </a:r>
          <a:r>
            <a:rPr lang="en-US" sz="1800" b="1" baseline="0">
              <a:solidFill>
                <a:srgbClr val="FFFF00"/>
              </a:solidFill>
            </a:rPr>
            <a:t> </a:t>
          </a:r>
          <a:r>
            <a:rPr lang="el-GR" sz="1800" b="1" baseline="0">
              <a:solidFill>
                <a:srgbClr val="FFFF00"/>
              </a:solidFill>
            </a:rPr>
            <a:t>ΓΙΑ  ΟΠΟΙ</a:t>
          </a:r>
          <a:r>
            <a:rPr lang="en-US" sz="1800" b="1" baseline="0">
              <a:solidFill>
                <a:srgbClr val="FFFF00"/>
              </a:solidFill>
            </a:rPr>
            <a:t>O</a:t>
          </a:r>
          <a:r>
            <a:rPr lang="el-GR" sz="1800" b="1" baseline="0">
              <a:solidFill>
                <a:srgbClr val="FFFF00"/>
              </a:solidFill>
            </a:rPr>
            <a:t> ΣΥΣΤΗΜΑ ΣΑΣ ΕΝΔΙΑΦΕΡΕΙ ΚΑΙ ΔΕΝ ΥΠΑΡΧΕΙ  ΣΤΗΝ ΛΙΣΤΑ</a:t>
          </a:r>
          <a:r>
            <a:rPr lang="en-US" sz="1800" b="1" baseline="0">
              <a:solidFill>
                <a:srgbClr val="FFFF00"/>
              </a:solidFill>
            </a:rPr>
            <a:t> </a:t>
          </a:r>
          <a:endParaRPr lang="el-GR" sz="1800" b="1" baseline="0">
            <a:solidFill>
              <a:srgbClr val="00FF00"/>
            </a:solidFill>
          </a:endParaRPr>
        </a:p>
        <a:p>
          <a:pPr algn="ctr"/>
          <a:r>
            <a:rPr lang="en-US" sz="2000" b="1" baseline="0">
              <a:solidFill>
                <a:schemeClr val="bg1"/>
              </a:solidFill>
            </a:rPr>
            <a:t>WWW.KYR.GR    EMAIL  KYR@KYR.GR</a:t>
          </a:r>
          <a:r>
            <a:rPr lang="el-GR" sz="2000" b="1" baseline="0">
              <a:solidFill>
                <a:schemeClr val="bg1"/>
              </a:solidFill>
            </a:rPr>
            <a:t>   </a:t>
          </a:r>
        </a:p>
        <a:p>
          <a:pPr algn="ctr"/>
          <a:r>
            <a:rPr lang="el-GR" sz="2000" b="1" baseline="0">
              <a:solidFill>
                <a:schemeClr val="bg1"/>
              </a:solidFill>
            </a:rPr>
            <a:t>ΤΗΛ  6944 701 404</a:t>
          </a:r>
          <a:endParaRPr lang="el-GR" sz="16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19</xdr:col>
      <xdr:colOff>336177</xdr:colOff>
      <xdr:row>0</xdr:row>
      <xdr:rowOff>134469</xdr:rowOff>
    </xdr:from>
    <xdr:to>
      <xdr:col>48</xdr:col>
      <xdr:colOff>338418</xdr:colOff>
      <xdr:row>14</xdr:row>
      <xdr:rowOff>44822</xdr:rowOff>
    </xdr:to>
    <xdr:pic>
      <xdr:nvPicPr>
        <xdr:cNvPr id="23" name="3 - Εικόνα" descr="KYR ORIZONTI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976227" y="134469"/>
          <a:ext cx="10498791" cy="2701178"/>
        </a:xfrm>
        <a:prstGeom prst="rect">
          <a:avLst/>
        </a:prstGeom>
      </xdr:spPr>
    </xdr:pic>
    <xdr:clientData/>
  </xdr:twoCellAnchor>
  <xdr:twoCellAnchor editAs="oneCell">
    <xdr:from>
      <xdr:col>1</xdr:col>
      <xdr:colOff>392206</xdr:colOff>
      <xdr:row>470</xdr:row>
      <xdr:rowOff>156882</xdr:rowOff>
    </xdr:from>
    <xdr:to>
      <xdr:col>9</xdr:col>
      <xdr:colOff>13447</xdr:colOff>
      <xdr:row>485</xdr:row>
      <xdr:rowOff>22411</xdr:rowOff>
    </xdr:to>
    <xdr:pic>
      <xdr:nvPicPr>
        <xdr:cNvPr id="24" name="3 - Εικόνα" descr="KYR ORIZONTI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8006" y="109541982"/>
          <a:ext cx="10413066" cy="27230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425</xdr:row>
      <xdr:rowOff>-1</xdr:rowOff>
    </xdr:from>
    <xdr:to>
      <xdr:col>9</xdr:col>
      <xdr:colOff>89647</xdr:colOff>
      <xdr:row>454</xdr:row>
      <xdr:rowOff>56028</xdr:rowOff>
    </xdr:to>
    <xdr:pic>
      <xdr:nvPicPr>
        <xdr:cNvPr id="25" name="Εικόνα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5850" y="100641149"/>
          <a:ext cx="10481422" cy="5751979"/>
        </a:xfrm>
        <a:prstGeom prst="rect">
          <a:avLst/>
        </a:prstGeom>
      </xdr:spPr>
    </xdr:pic>
    <xdr:clientData/>
  </xdr:twoCellAnchor>
  <xdr:twoCellAnchor>
    <xdr:from>
      <xdr:col>2</xdr:col>
      <xdr:colOff>11205</xdr:colOff>
      <xdr:row>43</xdr:row>
      <xdr:rowOff>145676</xdr:rowOff>
    </xdr:from>
    <xdr:to>
      <xdr:col>8</xdr:col>
      <xdr:colOff>2588559</xdr:colOff>
      <xdr:row>54</xdr:row>
      <xdr:rowOff>44823</xdr:rowOff>
    </xdr:to>
    <xdr:sp macro="" textlink="">
      <xdr:nvSpPr>
        <xdr:cNvPr id="26" name="TextBox 25"/>
        <xdr:cNvSpPr txBox="1"/>
      </xdr:nvSpPr>
      <xdr:spPr>
        <a:xfrm>
          <a:off x="1097055" y="9708776"/>
          <a:ext cx="10359279" cy="2099422"/>
        </a:xfrm>
        <a:prstGeom prst="rect">
          <a:avLst/>
        </a:prstGeom>
        <a:solidFill>
          <a:srgbClr val="008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l-GR" sz="1800" b="1">
              <a:solidFill>
                <a:schemeClr val="bg1"/>
              </a:solidFill>
            </a:rPr>
            <a:t>Επιλέξτε</a:t>
          </a:r>
          <a:r>
            <a:rPr lang="el-GR" sz="1800" b="1" baseline="0">
              <a:solidFill>
                <a:schemeClr val="bg1"/>
              </a:solidFill>
            </a:rPr>
            <a:t>  απο τη  Λίστα  η  εκτός  Λίστας  οποιο  Σύστημα  σας  Ενδιαφέρει. Το  Αναπτύσουμε  με  τη Μέθοδο  του Σταυρόλεξου   </a:t>
          </a:r>
          <a:endParaRPr lang="el-GR" sz="1800" b="1">
            <a:solidFill>
              <a:schemeClr val="bg1"/>
            </a:solidFill>
          </a:endParaRPr>
        </a:p>
        <a:p>
          <a:pPr algn="l"/>
          <a:r>
            <a:rPr lang="el-GR" sz="1800" b="1">
              <a:solidFill>
                <a:srgbClr val="FFFF00"/>
              </a:solidFill>
            </a:rPr>
            <a:t>1)</a:t>
          </a:r>
          <a:r>
            <a:rPr lang="el-GR" sz="1800" b="1">
              <a:solidFill>
                <a:schemeClr val="bg1"/>
              </a:solidFill>
            </a:rPr>
            <a:t>Εισάγετε</a:t>
          </a:r>
          <a:r>
            <a:rPr lang="el-GR" sz="1800" b="1" baseline="0">
              <a:solidFill>
                <a:schemeClr val="bg1"/>
              </a:solidFill>
            </a:rPr>
            <a:t>  τους  Αριθμούς της Επιλογής σας  &amp; Δημιουργείται  η Ανάπτυξη  </a:t>
          </a:r>
          <a:r>
            <a:rPr lang="el-GR" sz="1800" b="1" baseline="0">
              <a:solidFill>
                <a:srgbClr val="FFFF00"/>
              </a:solidFill>
            </a:rPr>
            <a:t>2)  </a:t>
          </a:r>
          <a:r>
            <a:rPr lang="el-GR" sz="1800" b="1" baseline="0">
              <a:solidFill>
                <a:schemeClr val="bg1"/>
              </a:solidFill>
            </a:rPr>
            <a:t>Αλλάζοντας  Διάταξη  της Εισαγωγής Αριθμών   Δημιουργούνται  Διαφορετικοί  Συνδιασμοί  Πάντα  με  την  ιδια  Εγγύηση  Απόδοσης  . </a:t>
          </a:r>
          <a:r>
            <a:rPr lang="el-GR" sz="1800" b="1" baseline="0">
              <a:solidFill>
                <a:srgbClr val="FFFF00"/>
              </a:solidFill>
            </a:rPr>
            <a:t>3)</a:t>
          </a:r>
          <a:r>
            <a:rPr lang="el-GR" sz="1800" b="1" baseline="0">
              <a:solidFill>
                <a:schemeClr val="bg1"/>
              </a:solidFill>
            </a:rPr>
            <a:t>Δυνατότητα  Διαλογής  </a:t>
          </a:r>
          <a:r>
            <a:rPr lang="el-GR" sz="1800" b="1" baseline="0">
              <a:solidFill>
                <a:srgbClr val="FFFF00"/>
              </a:solidFill>
            </a:rPr>
            <a:t>4)</a:t>
          </a:r>
          <a:r>
            <a:rPr lang="el-GR" sz="1800" b="1" baseline="0">
              <a:solidFill>
                <a:schemeClr val="bg1"/>
              </a:solidFill>
            </a:rPr>
            <a:t>  Εκτύπωση Στηλών σε  Α4 . Δείτε το Σύστημα στο Φύλλο  2 </a:t>
          </a:r>
        </a:p>
        <a:p>
          <a:pPr algn="ctr"/>
          <a:r>
            <a:rPr lang="el-GR" sz="1800" b="1" baseline="0">
              <a:solidFill>
                <a:schemeClr val="bg1"/>
              </a:solidFill>
            </a:rPr>
            <a:t>Στείλτε μας  </a:t>
          </a:r>
          <a:r>
            <a:rPr lang="en-US" sz="1800" b="1" baseline="0">
              <a:solidFill>
                <a:schemeClr val="bg1"/>
              </a:solidFill>
            </a:rPr>
            <a:t>EMAIL  kyr@kyr.gr  </a:t>
          </a:r>
          <a:r>
            <a:rPr lang="el-GR" sz="1800" b="1" baseline="0">
              <a:solidFill>
                <a:schemeClr val="bg1"/>
              </a:solidFill>
            </a:rPr>
            <a:t>για  Οποιαδήποτε   Απορία    </a:t>
          </a:r>
          <a:endParaRPr lang="el-GR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56027</xdr:colOff>
      <xdr:row>1</xdr:row>
      <xdr:rowOff>0</xdr:rowOff>
    </xdr:from>
    <xdr:to>
      <xdr:col>19</xdr:col>
      <xdr:colOff>347382</xdr:colOff>
      <xdr:row>14</xdr:row>
      <xdr:rowOff>11206</xdr:rowOff>
    </xdr:to>
    <xdr:sp macro="" textlink="">
      <xdr:nvSpPr>
        <xdr:cNvPr id="27" name="TextBox 26"/>
        <xdr:cNvSpPr txBox="1"/>
      </xdr:nvSpPr>
      <xdr:spPr>
        <a:xfrm>
          <a:off x="12114677" y="200025"/>
          <a:ext cx="3872755" cy="2602006"/>
        </a:xfrm>
        <a:prstGeom prst="rect">
          <a:avLst/>
        </a:prstGeom>
        <a:solidFill>
          <a:srgbClr val="008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l-GR" sz="1600" b="1">
              <a:solidFill>
                <a:schemeClr val="bg1"/>
              </a:solidFill>
            </a:rPr>
            <a:t>ΔΙΠΛΑ</a:t>
          </a:r>
          <a:r>
            <a:rPr lang="el-GR" sz="1600" b="1" baseline="0">
              <a:solidFill>
                <a:schemeClr val="bg1"/>
              </a:solidFill>
            </a:rPr>
            <a:t>  ΑΠΟ ΤΗ ΛΙΣΤΑ  </a:t>
          </a:r>
          <a:r>
            <a:rPr lang="en-US" sz="1600" b="1" baseline="0">
              <a:solidFill>
                <a:srgbClr val="FFFF00"/>
              </a:solidFill>
            </a:rPr>
            <a:t>GOL </a:t>
          </a:r>
          <a:r>
            <a:rPr lang="el-GR" sz="1600" b="1" baseline="0">
              <a:solidFill>
                <a:srgbClr val="FFFF00"/>
              </a:solidFill>
            </a:rPr>
            <a:t>ΛΙΣΤΑ ΣΥΣΤΗΜΑΤΩΝ (ΚΑΤΩ ΑΡΙΣΤΕΡΑ)</a:t>
          </a:r>
          <a:r>
            <a:rPr lang="en-US" sz="1600" b="1" baseline="0">
              <a:solidFill>
                <a:srgbClr val="FFFF00"/>
              </a:solidFill>
            </a:rPr>
            <a:t>  </a:t>
          </a:r>
          <a:r>
            <a:rPr lang="el-GR" sz="1600" b="1" baseline="0">
              <a:solidFill>
                <a:schemeClr val="bg1"/>
              </a:solidFill>
            </a:rPr>
            <a:t>ΥΠΑΡΧΕΙ  ΕΝΑ  ΑΚΟΜΑ  ΦΥΛΛΟ  ΜΕ  ΤΟ  ΟΝΟΜΑ  </a:t>
          </a:r>
          <a:r>
            <a:rPr lang="en-US" sz="1600" b="1" baseline="0">
              <a:solidFill>
                <a:srgbClr val="00FF00"/>
              </a:solidFill>
            </a:rPr>
            <a:t>GOL </a:t>
          </a:r>
          <a:r>
            <a:rPr lang="el-GR" sz="1600" b="1" baseline="0">
              <a:solidFill>
                <a:srgbClr val="00FF00"/>
              </a:solidFill>
            </a:rPr>
            <a:t>14_ΑΡΙΘΜΟΙ ΣΤΗΛΕΣ 14 </a:t>
          </a:r>
          <a:r>
            <a:rPr lang="el-GR" sz="1600" b="1" baseline="0">
              <a:solidFill>
                <a:schemeClr val="bg1"/>
              </a:solidFill>
            </a:rPr>
            <a:t>.</a:t>
          </a:r>
        </a:p>
        <a:p>
          <a:r>
            <a:rPr lang="el-GR" sz="1600" b="1" baseline="0">
              <a:solidFill>
                <a:schemeClr val="bg1"/>
              </a:solidFill>
            </a:rPr>
            <a:t>ΔΕΙΤΕ ΤΗΝ ΑΝΑΠΤΥΞΗ ΤΟΥ  ΣΥΣΤΗΜΑΤΟΣ. </a:t>
          </a:r>
        </a:p>
        <a:p>
          <a:r>
            <a:rPr lang="el-GR" sz="1600" b="1" baseline="0">
              <a:solidFill>
                <a:schemeClr val="bg1"/>
              </a:solidFill>
            </a:rPr>
            <a:t>ΕΙΣΑΓΕΤΕ  ΤΟΥΣ  ΔΙΚΟΥΣ ΣΑΣ ΑΡΙΘΜΟΥΣ &amp; ΔΗΜΙΟΥΡΓΗΣΤΕ  ΝΕΕΣ 8άδες </a:t>
          </a:r>
          <a:endParaRPr lang="el-G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161925</xdr:colOff>
      <xdr:row>3</xdr:row>
      <xdr:rowOff>85726</xdr:rowOff>
    </xdr:from>
    <xdr:ext cx="10401300" cy="1790700"/>
    <xdr:pic>
      <xdr:nvPicPr>
        <xdr:cNvPr id="2" name="3 - Εικόνα" descr="KYR ORIZONTI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10425" y="666751"/>
          <a:ext cx="10401300" cy="1790700"/>
        </a:xfrm>
        <a:prstGeom prst="rect">
          <a:avLst/>
        </a:prstGeom>
      </xdr:spPr>
    </xdr:pic>
    <xdr:clientData/>
  </xdr:oneCellAnchor>
  <xdr:oneCellAnchor>
    <xdr:from>
      <xdr:col>16</xdr:col>
      <xdr:colOff>142875</xdr:colOff>
      <xdr:row>0</xdr:row>
      <xdr:rowOff>38100</xdr:rowOff>
    </xdr:from>
    <xdr:ext cx="10420350" cy="504825"/>
    <xdr:sp macro="" textlink="">
      <xdr:nvSpPr>
        <xdr:cNvPr id="3" name="7 - Ορθογώνιο"/>
        <xdr:cNvSpPr/>
      </xdr:nvSpPr>
      <xdr:spPr>
        <a:xfrm>
          <a:off x="7191375" y="38100"/>
          <a:ext cx="10420350" cy="504825"/>
        </a:xfrm>
        <a:prstGeom prst="rect">
          <a:avLst/>
        </a:prstGeom>
        <a:gradFill>
          <a:gsLst>
            <a:gs pos="0">
              <a:srgbClr val="000082"/>
            </a:gs>
            <a:gs pos="30000">
              <a:srgbClr val="66008F"/>
            </a:gs>
            <a:gs pos="64999">
              <a:srgbClr val="BA0066"/>
            </a:gs>
            <a:gs pos="89999">
              <a:srgbClr val="FF0000"/>
            </a:gs>
            <a:gs pos="100000">
              <a:srgbClr val="FF8200"/>
            </a:gs>
          </a:gsLst>
          <a:lin ang="54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l-GR" sz="2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ΣΥΣΤΗΜΑΤΑ  ΜΕ  ΠΑΓΚΟΣΜΙΟ  ΡΕΚΟΡ  ΟΙΚΟΝΟΜΙΑΣ</a:t>
          </a:r>
        </a:p>
      </xdr:txBody>
    </xdr:sp>
    <xdr:clientData/>
  </xdr:oneCellAnchor>
  <xdr:oneCellAnchor>
    <xdr:from>
      <xdr:col>0</xdr:col>
      <xdr:colOff>28574</xdr:colOff>
      <xdr:row>0</xdr:row>
      <xdr:rowOff>0</xdr:rowOff>
    </xdr:from>
    <xdr:ext cx="7286625" cy="504825"/>
    <xdr:sp macro="" textlink="">
      <xdr:nvSpPr>
        <xdr:cNvPr id="4" name="9 - Ορθογώνιο"/>
        <xdr:cNvSpPr/>
      </xdr:nvSpPr>
      <xdr:spPr>
        <a:xfrm>
          <a:off x="28574" y="0"/>
          <a:ext cx="7286625" cy="504825"/>
        </a:xfrm>
        <a:prstGeom prst="rect">
          <a:avLst/>
        </a:prstGeom>
        <a:gradFill>
          <a:gsLst>
            <a:gs pos="0">
              <a:srgbClr val="000082"/>
            </a:gs>
            <a:gs pos="30000">
              <a:srgbClr val="66008F"/>
            </a:gs>
            <a:gs pos="64999">
              <a:srgbClr val="BA0066"/>
            </a:gs>
            <a:gs pos="89999">
              <a:srgbClr val="FF0000"/>
            </a:gs>
            <a:gs pos="100000">
              <a:srgbClr val="FF8200"/>
            </a:gs>
          </a:gsLst>
          <a:lin ang="54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l-GR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ΑΝΑΠΤΥΞΗ ΜΕ ΤΗ ΜΕΘΟΔΟ   ΣΤΑΥΡΟΛΕΞΟΥ  ΑΠΟ ΤΟ  1990 </a:t>
          </a:r>
          <a:r>
            <a:rPr lang="el-GR" sz="2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</a:t>
          </a:r>
        </a:p>
      </xdr:txBody>
    </xdr:sp>
    <xdr:clientData/>
  </xdr:oneCellAnchor>
  <xdr:twoCellAnchor>
    <xdr:from>
      <xdr:col>2</xdr:col>
      <xdr:colOff>38101</xdr:colOff>
      <xdr:row>17</xdr:row>
      <xdr:rowOff>19050</xdr:rowOff>
    </xdr:from>
    <xdr:to>
      <xdr:col>16</xdr:col>
      <xdr:colOff>1</xdr:colOff>
      <xdr:row>18</xdr:row>
      <xdr:rowOff>161925</xdr:rowOff>
    </xdr:to>
    <xdr:sp macro="" textlink="">
      <xdr:nvSpPr>
        <xdr:cNvPr id="5" name="11 - TextBox"/>
        <xdr:cNvSpPr txBox="1"/>
      </xdr:nvSpPr>
      <xdr:spPr>
        <a:xfrm>
          <a:off x="1876426" y="3343275"/>
          <a:ext cx="5429250" cy="342900"/>
        </a:xfrm>
        <a:prstGeom prst="rect">
          <a:avLst/>
        </a:prstGeom>
        <a:solidFill>
          <a:srgbClr val="00FF00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400" b="1" baseline="0"/>
            <a:t>Κάθε Κάθετη Στήλη ειναι  &amp;  μια  8άδα</a:t>
          </a:r>
          <a:endParaRPr lang="el-GR" sz="1400" b="1"/>
        </a:p>
      </xdr:txBody>
    </xdr:sp>
    <xdr:clientData/>
  </xdr:twoCellAnchor>
  <xdr:twoCellAnchor>
    <xdr:from>
      <xdr:col>0</xdr:col>
      <xdr:colOff>66672</xdr:colOff>
      <xdr:row>12</xdr:row>
      <xdr:rowOff>152400</xdr:rowOff>
    </xdr:from>
    <xdr:to>
      <xdr:col>16</xdr:col>
      <xdr:colOff>28574</xdr:colOff>
      <xdr:row>16</xdr:row>
      <xdr:rowOff>142875</xdr:rowOff>
    </xdr:to>
    <xdr:sp macro="" textlink="">
      <xdr:nvSpPr>
        <xdr:cNvPr id="6" name="12 - TextBox"/>
        <xdr:cNvSpPr txBox="1"/>
      </xdr:nvSpPr>
      <xdr:spPr>
        <a:xfrm>
          <a:off x="66672" y="2524125"/>
          <a:ext cx="7267577" cy="752475"/>
        </a:xfrm>
        <a:prstGeom prst="rect">
          <a:avLst/>
        </a:prstGeom>
        <a:solidFill>
          <a:srgbClr val="FFFFCC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400" b="1">
              <a:solidFill>
                <a:srgbClr val="FF0000"/>
              </a:solidFill>
            </a:rPr>
            <a:t>1)Γράψε</a:t>
          </a:r>
          <a:r>
            <a:rPr lang="el-GR" sz="1400" b="1" baseline="0">
              <a:solidFill>
                <a:srgbClr val="FF0000"/>
              </a:solidFill>
            </a:rPr>
            <a:t> Κάθετα τους Αριθμούς  της  Επιλογής σας </a:t>
          </a:r>
          <a:r>
            <a:rPr lang="en-US" sz="1400" b="1" baseline="0">
              <a:solidFill>
                <a:srgbClr val="FF0000"/>
              </a:solidFill>
            </a:rPr>
            <a:t>  </a:t>
          </a:r>
          <a:r>
            <a:rPr lang="el-GR" sz="1400" b="1" baseline="0">
              <a:solidFill>
                <a:srgbClr val="FF0000"/>
              </a:solidFill>
            </a:rPr>
            <a:t>Ανακατεμένους  η  με Σειρά</a:t>
          </a:r>
        </a:p>
        <a:p>
          <a:r>
            <a:rPr lang="el-GR" sz="1400" b="1" baseline="0">
              <a:solidFill>
                <a:schemeClr val="tx1"/>
              </a:solidFill>
            </a:rPr>
            <a:t>2)Κάθε  Κάθετη Στήλη  ειναι  και  μια  8άδα </a:t>
          </a:r>
        </a:p>
        <a:p>
          <a:r>
            <a:rPr lang="el-GR" sz="1400" b="1" baseline="0">
              <a:solidFill>
                <a:srgbClr val="FF0000"/>
              </a:solidFill>
            </a:rPr>
            <a:t>3)Ανακατέψτε τους Αριθμούς της Επιλογής σας  &amp; θα  Εχετε  Διαφορετικές  8άδες</a:t>
          </a:r>
          <a:endParaRPr lang="el-GR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9524</xdr:colOff>
      <xdr:row>47</xdr:row>
      <xdr:rowOff>38100</xdr:rowOff>
    </xdr:from>
    <xdr:to>
      <xdr:col>15</xdr:col>
      <xdr:colOff>352424</xdr:colOff>
      <xdr:row>50</xdr:row>
      <xdr:rowOff>95250</xdr:rowOff>
    </xdr:to>
    <xdr:sp macro="" textlink="">
      <xdr:nvSpPr>
        <xdr:cNvPr id="7" name="7 - TextBox"/>
        <xdr:cNvSpPr txBox="1"/>
      </xdr:nvSpPr>
      <xdr:spPr>
        <a:xfrm>
          <a:off x="1857374" y="9353550"/>
          <a:ext cx="5172075" cy="628650"/>
        </a:xfrm>
        <a:prstGeom prst="rect">
          <a:avLst/>
        </a:prstGeom>
        <a:solidFill>
          <a:srgbClr val="00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l-GR" sz="1600" b="1">
              <a:solidFill>
                <a:sysClr val="windowText" lastClr="000000"/>
              </a:solidFill>
            </a:rPr>
            <a:t>ΟΛΕΣ</a:t>
          </a:r>
          <a:r>
            <a:rPr lang="el-GR" sz="1600" b="1" baseline="0">
              <a:solidFill>
                <a:sysClr val="windowText" lastClr="000000"/>
              </a:solidFill>
            </a:rPr>
            <a:t>  ΟΙ  </a:t>
          </a:r>
          <a:r>
            <a:rPr lang="en-US" sz="1600" b="1" baseline="0">
              <a:solidFill>
                <a:sysClr val="windowText" lastClr="000000"/>
              </a:solidFill>
            </a:rPr>
            <a:t>8</a:t>
          </a:r>
          <a:r>
            <a:rPr lang="el-GR" sz="1600" b="1" baseline="0">
              <a:solidFill>
                <a:sysClr val="windowText" lastClr="000000"/>
              </a:solidFill>
            </a:rPr>
            <a:t>άδες   ΓΙΑ  ΕΚΤΥΠΩΣΗ </a:t>
          </a:r>
        </a:p>
        <a:p>
          <a:pPr algn="ctr"/>
          <a:r>
            <a:rPr lang="el-GR" sz="1600" b="1" baseline="0">
              <a:solidFill>
                <a:sysClr val="windowText" lastClr="000000"/>
              </a:solidFill>
            </a:rPr>
            <a:t> ΚΑΙ  ΜΕΤΑΦΟΡΑ  ΣΕ  ΔΕΛΤΙΑ  ΠΡΟΠΟΓΚΟΛ </a:t>
          </a:r>
        </a:p>
      </xdr:txBody>
    </xdr:sp>
    <xdr:clientData/>
  </xdr:twoCellAnchor>
  <xdr:oneCellAnchor>
    <xdr:from>
      <xdr:col>0</xdr:col>
      <xdr:colOff>19050</xdr:colOff>
      <xdr:row>47</xdr:row>
      <xdr:rowOff>28575</xdr:rowOff>
    </xdr:from>
    <xdr:ext cx="1809750" cy="657143"/>
    <xdr:pic>
      <xdr:nvPicPr>
        <xdr:cNvPr id="8" name="Εικόνα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9344025"/>
          <a:ext cx="1809750" cy="657143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171450</xdr:rowOff>
    </xdr:from>
    <xdr:to>
      <xdr:col>16</xdr:col>
      <xdr:colOff>9525</xdr:colOff>
      <xdr:row>12</xdr:row>
      <xdr:rowOff>114300</xdr:rowOff>
    </xdr:to>
    <xdr:sp macro="" textlink="">
      <xdr:nvSpPr>
        <xdr:cNvPr id="9" name="8 - TextBox"/>
        <xdr:cNvSpPr txBox="1"/>
      </xdr:nvSpPr>
      <xdr:spPr>
        <a:xfrm>
          <a:off x="0" y="552450"/>
          <a:ext cx="7058025" cy="1933575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800" b="1">
              <a:solidFill>
                <a:srgbClr val="FFFF00"/>
              </a:solidFill>
            </a:rPr>
            <a:t>1</a:t>
          </a:r>
          <a:r>
            <a:rPr lang="el-GR" sz="1800" b="1">
              <a:solidFill>
                <a:srgbClr val="FFFF00"/>
              </a:solidFill>
            </a:rPr>
            <a:t>4</a:t>
          </a:r>
          <a:r>
            <a:rPr lang="en-US" sz="1800" b="1">
              <a:solidFill>
                <a:srgbClr val="FFFF00"/>
              </a:solidFill>
            </a:rPr>
            <a:t>   </a:t>
          </a:r>
          <a:r>
            <a:rPr lang="el-GR" sz="1800" b="1">
              <a:solidFill>
                <a:srgbClr val="FFFF00"/>
              </a:solidFill>
            </a:rPr>
            <a:t>ΑΡΙΘΜΟΙ</a:t>
          </a:r>
          <a:r>
            <a:rPr lang="el-GR" sz="1800" b="1" baseline="0">
              <a:solidFill>
                <a:srgbClr val="FFFF00"/>
              </a:solidFill>
            </a:rPr>
            <a:t>   ΔΙΣΜΕΤΑΒΛΗΤΟ    ΣΥΣΤΗΜΑ  ΣΤΗΛΕΣ  14</a:t>
          </a:r>
        </a:p>
        <a:p>
          <a:pPr algn="ctr"/>
          <a:r>
            <a:rPr lang="el-GR" sz="1800" b="1" baseline="0">
              <a:solidFill>
                <a:srgbClr val="00FFFF"/>
              </a:solidFill>
            </a:rPr>
            <a:t>ΑΠΟΔΟΣΗ</a:t>
          </a:r>
        </a:p>
        <a:p>
          <a:pPr algn="ctr"/>
          <a:r>
            <a:rPr lang="el-GR" sz="1800" b="1" baseline="0">
              <a:solidFill>
                <a:schemeClr val="bg1"/>
              </a:solidFill>
            </a:rPr>
            <a:t>ΜΕ  8  ΕΠΙΤΥΧΙΕΣ   100%  1 - 4  6άρια</a:t>
          </a:r>
        </a:p>
        <a:p>
          <a:pPr algn="ctr"/>
          <a:r>
            <a:rPr lang="el-GR" sz="1800" b="1" baseline="0">
              <a:solidFill>
                <a:schemeClr val="bg1"/>
              </a:solidFill>
            </a:rPr>
            <a:t>   ΠΟΣΟΣΤΑ  ΓΙΑ  1  7άρι    22%   ΠΟΣΟΣΤΑ  ΓΙΑ  8άρι  1%</a:t>
          </a:r>
        </a:p>
        <a:p>
          <a:pPr algn="ctr"/>
          <a:r>
            <a:rPr lang="el-GR" sz="1800" b="1" baseline="0">
              <a:solidFill>
                <a:srgbClr val="00FFFF"/>
              </a:solidFill>
            </a:rPr>
            <a:t>ΜΕ  7   ΕΠΙΤΥΧΙΕΣ   3%   1   7άρι  Ποσοστά  για  1 - 2    6άρια  64%</a:t>
          </a:r>
          <a:r>
            <a:rPr lang="en-US" sz="1800" b="1" baseline="0">
              <a:solidFill>
                <a:srgbClr val="00FFFF"/>
              </a:solidFill>
            </a:rPr>
            <a:t>  </a:t>
          </a:r>
          <a:endParaRPr lang="el-GR" sz="1800" b="1" baseline="0">
            <a:solidFill>
              <a:srgbClr val="FFFF00"/>
            </a:solidFill>
          </a:endParaRPr>
        </a:p>
        <a:p>
          <a:pPr algn="ctr"/>
          <a:r>
            <a:rPr lang="el-GR" sz="1800" b="1" baseline="0">
              <a:solidFill>
                <a:srgbClr val="FFFF00"/>
              </a:solidFill>
            </a:rPr>
            <a:t>ΜΕ  6  ΕΠΙΤΥΧΙΕΣ   13%  1   6άρι  </a:t>
          </a:r>
        </a:p>
        <a:p>
          <a:pPr algn="ctr"/>
          <a:endParaRPr lang="el-GR" sz="110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76200</xdr:colOff>
      <xdr:row>36</xdr:row>
      <xdr:rowOff>95250</xdr:rowOff>
    </xdr:from>
    <xdr:to>
      <xdr:col>15</xdr:col>
      <xdr:colOff>295275</xdr:colOff>
      <xdr:row>47</xdr:row>
      <xdr:rowOff>9525</xdr:rowOff>
    </xdr:to>
    <xdr:sp macro="" textlink="">
      <xdr:nvSpPr>
        <xdr:cNvPr id="10" name="TextBox 9"/>
        <xdr:cNvSpPr txBox="1"/>
      </xdr:nvSpPr>
      <xdr:spPr>
        <a:xfrm>
          <a:off x="3409950" y="7210425"/>
          <a:ext cx="3562350" cy="2114550"/>
        </a:xfrm>
        <a:prstGeom prst="rect">
          <a:avLst/>
        </a:prstGeom>
        <a:solidFill>
          <a:srgbClr val="008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l-GR" sz="1800" b="1">
              <a:solidFill>
                <a:srgbClr val="FFFF00"/>
              </a:solidFill>
            </a:rPr>
            <a:t>ΠΡΟΠΟΓΚΟΛ</a:t>
          </a:r>
        </a:p>
        <a:p>
          <a:r>
            <a:rPr lang="en-US" sz="1200" b="1">
              <a:solidFill>
                <a:schemeClr val="bg1"/>
              </a:solidFill>
            </a:rPr>
            <a:t>O</a:t>
          </a:r>
          <a:r>
            <a:rPr lang="el-GR" sz="1200" b="1">
              <a:solidFill>
                <a:schemeClr val="bg1"/>
              </a:solidFill>
            </a:rPr>
            <a:t>ποιο</a:t>
          </a:r>
          <a:r>
            <a:rPr lang="el-GR" sz="1200" b="1" baseline="0">
              <a:solidFill>
                <a:schemeClr val="bg1"/>
              </a:solidFill>
            </a:rPr>
            <a:t>  Σύστημα  απο τη  Λίστα  η Εκτός Λίστας  σας  Ενδιαφέρει  σας  το  Αναπτύσουμε   οπως το Σύστημα  των  14 Αριθμων. </a:t>
          </a:r>
        </a:p>
        <a:p>
          <a:endParaRPr lang="el-GR" sz="1200" baseline="0">
            <a:solidFill>
              <a:schemeClr val="bg1"/>
            </a:solidFill>
          </a:endParaRPr>
        </a:p>
        <a:p>
          <a:r>
            <a:rPr lang="el-GR" sz="1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Αλλάζοντας  Διάταξη  της Εισαγωγής Αριθμών   Δημιουργούνται  Διαφορετικοί  Συνδιασμοί  Πάντα  με  την  ιδια  Εγγύηση  Απόδοσης  </a:t>
          </a:r>
        </a:p>
        <a:p>
          <a:endParaRPr lang="el-GR" sz="12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l-GR" sz="1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ηλ   6944 701 404   </a:t>
          </a:r>
          <a:r>
            <a:rPr lang="en-US" sz="1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email     kyr@kyr.gr</a:t>
          </a:r>
          <a:endParaRPr lang="el-GR" sz="1600" baseline="0">
            <a:solidFill>
              <a:srgbClr val="FFFF00"/>
            </a:solidFill>
          </a:endParaRPr>
        </a:p>
        <a:p>
          <a:endParaRPr lang="el-GR" sz="1200"/>
        </a:p>
      </xdr:txBody>
    </xdr:sp>
    <xdr:clientData/>
  </xdr:twoCellAnchor>
  <xdr:twoCellAnchor>
    <xdr:from>
      <xdr:col>16</xdr:col>
      <xdr:colOff>123825</xdr:colOff>
      <xdr:row>12</xdr:row>
      <xdr:rowOff>161925</xdr:rowOff>
    </xdr:from>
    <xdr:to>
      <xdr:col>21</xdr:col>
      <xdr:colOff>538444</xdr:colOff>
      <xdr:row>19</xdr:row>
      <xdr:rowOff>171450</xdr:rowOff>
    </xdr:to>
    <xdr:sp macro="" textlink="">
      <xdr:nvSpPr>
        <xdr:cNvPr id="11" name="TextBox 10"/>
        <xdr:cNvSpPr txBox="1"/>
      </xdr:nvSpPr>
      <xdr:spPr>
        <a:xfrm>
          <a:off x="7172325" y="2533650"/>
          <a:ext cx="3843619" cy="1362075"/>
        </a:xfrm>
        <a:prstGeom prst="rect">
          <a:avLst/>
        </a:prstGeom>
        <a:solidFill>
          <a:srgbClr val="008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 baseline="0">
              <a:solidFill>
                <a:srgbClr val="FFFF00"/>
              </a:solidFill>
            </a:rPr>
            <a:t>(ΚΑΤΩ ΑΡΙΣΤΕΡΑ)</a:t>
          </a:r>
          <a:r>
            <a:rPr lang="en-US" sz="1600" b="1" baseline="0">
              <a:solidFill>
                <a:srgbClr val="FFFF00"/>
              </a:solidFill>
            </a:rPr>
            <a:t>  </a:t>
          </a:r>
          <a:r>
            <a:rPr lang="el-GR" sz="1600" b="1" baseline="0">
              <a:solidFill>
                <a:schemeClr val="bg1"/>
              </a:solidFill>
            </a:rPr>
            <a:t>ΥΠΑΡΧΕΙ  ΕΝΑ  ΑΚΟΜΑ  ΦΥΛΛΟ  ΜΕ  ΤΟ  ΟΝΟΜΑ  </a:t>
          </a:r>
          <a:r>
            <a:rPr lang="en-US" sz="1600" b="1" baseline="0">
              <a:solidFill>
                <a:srgbClr val="00FF00"/>
              </a:solidFill>
            </a:rPr>
            <a:t>GOL </a:t>
          </a:r>
          <a:r>
            <a:rPr lang="el-GR" sz="1600" b="1" baseline="0">
              <a:solidFill>
                <a:srgbClr val="00FF00"/>
              </a:solidFill>
            </a:rPr>
            <a:t>ΛΙΣΤΑ ΣΥΣΤΗΜΑΤΩΝ</a:t>
          </a:r>
          <a:r>
            <a:rPr lang="el-GR" sz="1600" b="1" baseline="0">
              <a:solidFill>
                <a:schemeClr val="bg1"/>
              </a:solidFill>
            </a:rPr>
            <a:t>. ΔΕΙΤΕ ΤΗ ΛΙΣΤΑ  ΜΕ  ΣΥΣΤΗΜΑΤΑ  ΓΙΑ  ΤΟ  ΠΡΟΠΟΓΚΟΛ</a:t>
          </a:r>
          <a:endParaRPr lang="el-G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19050</xdr:colOff>
      <xdr:row>51</xdr:row>
      <xdr:rowOff>76200</xdr:rowOff>
    </xdr:from>
    <xdr:to>
      <xdr:col>16</xdr:col>
      <xdr:colOff>0</xdr:colOff>
      <xdr:row>53</xdr:row>
      <xdr:rowOff>47625</xdr:rowOff>
    </xdr:to>
    <xdr:sp macro="" textlink="">
      <xdr:nvSpPr>
        <xdr:cNvPr id="12" name="TextBox 11"/>
        <xdr:cNvSpPr txBox="1"/>
      </xdr:nvSpPr>
      <xdr:spPr>
        <a:xfrm>
          <a:off x="1866900" y="10153650"/>
          <a:ext cx="51816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Αριθμοί Στήλες  14</a:t>
          </a:r>
          <a:endParaRPr lang="el-GR" sz="1800">
            <a:effectLst/>
          </a:endParaRPr>
        </a:p>
        <a:p>
          <a:endParaRPr lang="el-GR" sz="1100"/>
        </a:p>
      </xdr:txBody>
    </xdr:sp>
    <xdr:clientData/>
  </xdr:twoCellAnchor>
  <xdr:twoCellAnchor>
    <xdr:from>
      <xdr:col>16</xdr:col>
      <xdr:colOff>76200</xdr:colOff>
      <xdr:row>21</xdr:row>
      <xdr:rowOff>47625</xdr:rowOff>
    </xdr:from>
    <xdr:to>
      <xdr:col>21</xdr:col>
      <xdr:colOff>571499</xdr:colOff>
      <xdr:row>27</xdr:row>
      <xdr:rowOff>190500</xdr:rowOff>
    </xdr:to>
    <xdr:sp macro="" textlink="">
      <xdr:nvSpPr>
        <xdr:cNvPr id="14" name="TextBox 13"/>
        <xdr:cNvSpPr txBox="1"/>
      </xdr:nvSpPr>
      <xdr:spPr>
        <a:xfrm>
          <a:off x="7381875" y="4171950"/>
          <a:ext cx="3543299" cy="13430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l-GR" sz="1400" b="1" baseline="0">
              <a:solidFill>
                <a:schemeClr val="bg1"/>
              </a:solidFill>
            </a:rPr>
            <a:t>ΑΝ  ΔΕΝ  ΕΧΕΤΕ  </a:t>
          </a:r>
          <a:r>
            <a:rPr lang="en-US" sz="1400" b="1" baseline="0">
              <a:solidFill>
                <a:schemeClr val="bg1"/>
              </a:solidFill>
            </a:rPr>
            <a:t>EXCEL   </a:t>
          </a:r>
          <a:r>
            <a:rPr lang="el-GR" sz="1400" b="1" baseline="0">
              <a:solidFill>
                <a:schemeClr val="bg1"/>
              </a:solidFill>
            </a:rPr>
            <a:t>ΠΑΡΑΔΙΔΟΥΜΕ  ΤΗΝ ΑΝΑΠΤΥΞΗ  </a:t>
          </a:r>
          <a:r>
            <a:rPr lang="el-GR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ΣΕ  </a:t>
          </a:r>
          <a:r>
            <a:rPr lang="en-US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el-GR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.ΕΧΕΤΕ ΤΗΝ ΑΝΑΠΤΥΞΗ  ΣΕ  Α4  (ΧΑΡΤΙ ) ΤΥΠΩΜΕΝΗ  ΕΤΟΙΜΗ  ΝΑ  ΒΑΛΕΤΕ  ΤΟΥΣ  ΔΙΚΟΥΣ  ΣΑΣ  ΑΡΙΘΜΟΥΣ  </a:t>
          </a:r>
          <a:endParaRPr lang="el-GR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23</xdr:row>
      <xdr:rowOff>19050</xdr:rowOff>
    </xdr:from>
    <xdr:to>
      <xdr:col>17</xdr:col>
      <xdr:colOff>1</xdr:colOff>
      <xdr:row>24</xdr:row>
      <xdr:rowOff>161925</xdr:rowOff>
    </xdr:to>
    <xdr:sp macro="" textlink="">
      <xdr:nvSpPr>
        <xdr:cNvPr id="2" name="11 - TextBox"/>
        <xdr:cNvSpPr txBox="1"/>
      </xdr:nvSpPr>
      <xdr:spPr>
        <a:xfrm>
          <a:off x="2000251" y="4400550"/>
          <a:ext cx="4495800" cy="342900"/>
        </a:xfrm>
        <a:prstGeom prst="rect">
          <a:avLst/>
        </a:prstGeom>
        <a:solidFill>
          <a:schemeClr val="bg1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400" b="1" baseline="0">
              <a:solidFill>
                <a:sysClr val="windowText" lastClr="000000"/>
              </a:solidFill>
            </a:rPr>
            <a:t>Κάθε Κάθετη Στήλη ειναι  &amp;  μια  8άδα</a:t>
          </a:r>
          <a:endParaRPr lang="el-G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38098</xdr:colOff>
      <xdr:row>13</xdr:row>
      <xdr:rowOff>171450</xdr:rowOff>
    </xdr:from>
    <xdr:to>
      <xdr:col>16</xdr:col>
      <xdr:colOff>276226</xdr:colOff>
      <xdr:row>22</xdr:row>
      <xdr:rowOff>104775</xdr:rowOff>
    </xdr:to>
    <xdr:sp macro="" textlink="">
      <xdr:nvSpPr>
        <xdr:cNvPr id="3" name="12 - TextBox"/>
        <xdr:cNvSpPr txBox="1"/>
      </xdr:nvSpPr>
      <xdr:spPr>
        <a:xfrm>
          <a:off x="647698" y="2647950"/>
          <a:ext cx="5800728" cy="1647825"/>
        </a:xfrm>
        <a:prstGeom prst="rect">
          <a:avLst/>
        </a:prstGeom>
        <a:solidFill>
          <a:schemeClr val="bg1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400" b="1">
              <a:solidFill>
                <a:sysClr val="windowText" lastClr="000000"/>
              </a:solidFill>
            </a:rPr>
            <a:t>ΟΔΗΓΙΕΣ</a:t>
          </a:r>
        </a:p>
        <a:p>
          <a:r>
            <a:rPr lang="el-GR" sz="1400" b="1">
              <a:solidFill>
                <a:sysClr val="windowText" lastClr="000000"/>
              </a:solidFill>
            </a:rPr>
            <a:t>1)Γράψε</a:t>
          </a:r>
          <a:r>
            <a:rPr lang="el-GR" sz="1400" b="1" baseline="0">
              <a:solidFill>
                <a:sysClr val="windowText" lastClr="000000"/>
              </a:solidFill>
            </a:rPr>
            <a:t> Κάθετα τους Αριθμούς  της  Επιλογής σας </a:t>
          </a:r>
          <a:r>
            <a:rPr lang="en-US" sz="1400" b="1" baseline="0">
              <a:solidFill>
                <a:sysClr val="windowText" lastClr="000000"/>
              </a:solidFill>
            </a:rPr>
            <a:t>  </a:t>
          </a:r>
          <a:r>
            <a:rPr lang="el-GR" sz="1400" b="1" baseline="0">
              <a:solidFill>
                <a:sysClr val="windowText" lastClr="000000"/>
              </a:solidFill>
            </a:rPr>
            <a:t>Ανακατεμένους  η  με Σειρά</a:t>
          </a:r>
        </a:p>
        <a:p>
          <a:r>
            <a:rPr lang="el-GR" sz="1400" b="1" baseline="0">
              <a:solidFill>
                <a:sysClr val="windowText" lastClr="000000"/>
              </a:solidFill>
            </a:rPr>
            <a:t>2)Αντιγράψτε  Κάθε  Αριθμό  Οριζόντια μόνο στα Λευκά  Τετράγωνα </a:t>
          </a:r>
        </a:p>
        <a:p>
          <a:r>
            <a:rPr lang="el-GR" sz="1400" b="1" baseline="0">
              <a:solidFill>
                <a:sysClr val="windowText" lastClr="000000"/>
              </a:solidFill>
            </a:rPr>
            <a:t>3)Κάθε  Κάθετη Στήλη  ειναι  &amp;  μια  8άδα </a:t>
          </a:r>
        </a:p>
        <a:p>
          <a:r>
            <a:rPr lang="el-GR" sz="1400" b="1" baseline="0">
              <a:solidFill>
                <a:sysClr val="windowText" lastClr="000000"/>
              </a:solidFill>
            </a:rPr>
            <a:t>4)Ανακατέψτε τους Αριθμούς της Επιλογής σας  &amp; θα  Εχετε  Διαφορετικές    8άδες</a:t>
          </a:r>
          <a:endParaRPr lang="el-G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28575</xdr:colOff>
      <xdr:row>2</xdr:row>
      <xdr:rowOff>95250</xdr:rowOff>
    </xdr:from>
    <xdr:to>
      <xdr:col>17</xdr:col>
      <xdr:colOff>0</xdr:colOff>
      <xdr:row>13</xdr:row>
      <xdr:rowOff>38100</xdr:rowOff>
    </xdr:to>
    <xdr:sp macro="" textlink="">
      <xdr:nvSpPr>
        <xdr:cNvPr id="4" name="8 - TextBox"/>
        <xdr:cNvSpPr txBox="1"/>
      </xdr:nvSpPr>
      <xdr:spPr>
        <a:xfrm>
          <a:off x="638175" y="476250"/>
          <a:ext cx="5857875" cy="2038350"/>
        </a:xfrm>
        <a:prstGeom prst="rect">
          <a:avLst/>
        </a:prstGeom>
        <a:solidFill>
          <a:schemeClr val="bg1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800" b="1">
              <a:solidFill>
                <a:sysClr val="windowText" lastClr="000000"/>
              </a:solidFill>
            </a:rPr>
            <a:t>1</a:t>
          </a:r>
          <a:r>
            <a:rPr lang="el-GR" sz="1800" b="1">
              <a:solidFill>
                <a:sysClr val="windowText" lastClr="000000"/>
              </a:solidFill>
            </a:rPr>
            <a:t>4</a:t>
          </a:r>
          <a:r>
            <a:rPr lang="en-US" sz="1800" b="1">
              <a:solidFill>
                <a:sysClr val="windowText" lastClr="000000"/>
              </a:solidFill>
            </a:rPr>
            <a:t>   </a:t>
          </a:r>
          <a:r>
            <a:rPr lang="el-GR" sz="1800" b="1">
              <a:solidFill>
                <a:sysClr val="windowText" lastClr="000000"/>
              </a:solidFill>
            </a:rPr>
            <a:t>ΑΡΙΘΜΟΙ</a:t>
          </a:r>
          <a:r>
            <a:rPr lang="el-GR" sz="1800" b="1" baseline="0">
              <a:solidFill>
                <a:sysClr val="windowText" lastClr="000000"/>
              </a:solidFill>
            </a:rPr>
            <a:t>   ΔΙΣΜΕΤΑΒΛΗΤΟ    ΣΥΣΤΗΜΑ  ΣΤΗΛΕΣ  14</a:t>
          </a:r>
        </a:p>
        <a:p>
          <a:pPr algn="ctr"/>
          <a:r>
            <a:rPr lang="el-GR" sz="1600" b="1" baseline="0">
              <a:solidFill>
                <a:sysClr val="windowText" lastClr="000000"/>
              </a:solidFill>
            </a:rPr>
            <a:t>ΑΠΟΔΟΣΗ</a:t>
          </a:r>
        </a:p>
        <a:p>
          <a:pPr algn="ctr"/>
          <a:r>
            <a:rPr lang="el-GR" sz="1600" b="1" baseline="0">
              <a:solidFill>
                <a:sysClr val="windowText" lastClr="000000"/>
              </a:solidFill>
            </a:rPr>
            <a:t>ΜΕ  8  ΕΠΙΤΥΧΙΕΣ   100%  1 - 4  6άρια</a:t>
          </a:r>
        </a:p>
        <a:p>
          <a:pPr algn="ctr"/>
          <a:r>
            <a:rPr lang="el-GR" sz="1600" b="1" baseline="0">
              <a:solidFill>
                <a:sysClr val="windowText" lastClr="000000"/>
              </a:solidFill>
            </a:rPr>
            <a:t>   ΠΟΣΟΣΤΑ  ΓΙΑ  1  7άρι    22%   ΠΟΣΟΣΤΑ  ΓΙΑ  8άρι  1%</a:t>
          </a:r>
        </a:p>
        <a:p>
          <a:pPr algn="ctr"/>
          <a:endParaRPr lang="el-GR" sz="1600" b="1" baseline="0">
            <a:solidFill>
              <a:sysClr val="windowText" lastClr="000000"/>
            </a:solidFill>
          </a:endParaRPr>
        </a:p>
        <a:p>
          <a:pPr algn="ctr"/>
          <a:r>
            <a:rPr lang="el-GR" sz="1600" b="1" baseline="0">
              <a:solidFill>
                <a:sysClr val="windowText" lastClr="000000"/>
              </a:solidFill>
            </a:rPr>
            <a:t>ΜΕ  7   ΕΠΙΤΥΧΙΕΣ   3%   1   7άρι  Ποσοστά  για  1 - 2    6άρια  64%</a:t>
          </a:r>
          <a:r>
            <a:rPr lang="en-US" sz="1600" b="1" baseline="0">
              <a:solidFill>
                <a:sysClr val="windowText" lastClr="000000"/>
              </a:solidFill>
            </a:rPr>
            <a:t>  </a:t>
          </a:r>
          <a:endParaRPr lang="el-GR" sz="1600" b="1" baseline="0">
            <a:solidFill>
              <a:sysClr val="windowText" lastClr="000000"/>
            </a:solidFill>
          </a:endParaRPr>
        </a:p>
        <a:p>
          <a:pPr algn="ctr"/>
          <a:r>
            <a:rPr lang="el-GR" sz="1600" b="1" baseline="0">
              <a:solidFill>
                <a:sysClr val="windowText" lastClr="000000"/>
              </a:solidFill>
            </a:rPr>
            <a:t>ΜΕ  6  ΕΠΙΤΥΧΙΕΣ   13%  1   6άρι  </a:t>
          </a:r>
        </a:p>
        <a:p>
          <a:pPr algn="ctr"/>
          <a:endParaRPr lang="el-GR" sz="1100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9525</xdr:colOff>
      <xdr:row>41</xdr:row>
      <xdr:rowOff>19050</xdr:rowOff>
    </xdr:from>
    <xdr:to>
      <xdr:col>16</xdr:col>
      <xdr:colOff>295275</xdr:colOff>
      <xdr:row>50</xdr:row>
      <xdr:rowOff>123825</xdr:rowOff>
    </xdr:to>
    <xdr:sp macro="" textlink="">
      <xdr:nvSpPr>
        <xdr:cNvPr id="5" name="TextBox 4"/>
        <xdr:cNvSpPr txBox="1"/>
      </xdr:nvSpPr>
      <xdr:spPr>
        <a:xfrm>
          <a:off x="619125" y="7991475"/>
          <a:ext cx="5848350" cy="1819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800" b="1">
              <a:solidFill>
                <a:sysClr val="windowText" lastClr="000000"/>
              </a:solidFill>
            </a:rPr>
            <a:t>ΠΡΟΠΟΓΚΟΛ </a:t>
          </a:r>
        </a:p>
        <a:p>
          <a:r>
            <a:rPr lang="en-US" sz="1400" b="1">
              <a:solidFill>
                <a:sysClr val="windowText" lastClr="000000"/>
              </a:solidFill>
            </a:rPr>
            <a:t>O</a:t>
          </a:r>
          <a:r>
            <a:rPr lang="el-GR" sz="1400" b="1">
              <a:solidFill>
                <a:sysClr val="windowText" lastClr="000000"/>
              </a:solidFill>
            </a:rPr>
            <a:t>ποιο</a:t>
          </a:r>
          <a:r>
            <a:rPr lang="el-GR" sz="1400" b="1" baseline="0">
              <a:solidFill>
                <a:sysClr val="windowText" lastClr="000000"/>
              </a:solidFill>
            </a:rPr>
            <a:t>  Σύστημα  απο τη  Λίστα  η Εκτός Λίστας  σας  Ενδιαφέρει  σας  το  Αναπτύσουμε   οπως το Σύστημα  των  14 Αριθμων.  </a:t>
          </a:r>
          <a:endParaRPr lang="el-GR" sz="1400" baseline="0">
            <a:solidFill>
              <a:sysClr val="windowText" lastClr="000000"/>
            </a:solidFill>
          </a:endParaRPr>
        </a:p>
        <a:p>
          <a:r>
            <a:rPr lang="el-GR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Αλλάζοντας  Διάταξη  της Εισαγωγής Αριθμών   Δημιουργούνται  Διαφορετικοί  Συνδιασμοί  Πάντα  με  την  ιδια  Εγγύηση  Απόδοσης  </a:t>
          </a:r>
        </a:p>
        <a:p>
          <a:pPr algn="ctr"/>
          <a:r>
            <a:rPr lang="el-GR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Για Απορίες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l-GR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ηλ   6944 701 404   </a:t>
          </a:r>
          <a:r>
            <a:rPr lang="en-US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email     kyr@kyr.gr</a:t>
          </a:r>
          <a:endParaRPr lang="el-GR" sz="1600" baseline="0">
            <a:solidFill>
              <a:sysClr val="windowText" lastClr="000000"/>
            </a:solidFill>
          </a:endParaRPr>
        </a:p>
        <a:p>
          <a:endParaRPr lang="el-GR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22</xdr:col>
      <xdr:colOff>438150</xdr:colOff>
      <xdr:row>11</xdr:row>
      <xdr:rowOff>133350</xdr:rowOff>
    </xdr:to>
    <xdr:sp macro="" textlink="">
      <xdr:nvSpPr>
        <xdr:cNvPr id="6" name="Επεξήγηση με παραλληλόγραμμο 5"/>
        <xdr:cNvSpPr/>
      </xdr:nvSpPr>
      <xdr:spPr>
        <a:xfrm>
          <a:off x="7715250" y="571500"/>
          <a:ext cx="2266950" cy="1657350"/>
        </a:xfrm>
        <a:prstGeom prst="wedgeRectCallout">
          <a:avLst>
            <a:gd name="adj1" fmla="val -75875"/>
            <a:gd name="adj2" fmla="val 3606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l-GR" sz="2800" b="1">
              <a:solidFill>
                <a:schemeClr val="tx1"/>
              </a:solidFill>
            </a:rPr>
            <a:t>ΕΚΤΥΠΩΣΗ</a:t>
          </a:r>
          <a:r>
            <a:rPr lang="el-GR" sz="2800" b="1" baseline="0">
              <a:solidFill>
                <a:schemeClr val="tx1"/>
              </a:solidFill>
            </a:rPr>
            <a:t>   ΣΥΣΤΗΜΑΤΟΣ  ΣΕ  Α4</a:t>
          </a:r>
          <a:endParaRPr lang="el-GR" sz="28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0%20BR_C_WIN2019/--/GOL%20STELIOS/WEB%20EXCEL%20GOL%20WEB/golweblissyst%20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 ΛΙΣΤΑ ΣΥΣΤΗΜΑΤΩΝ"/>
      <sheetName val="GOL 14 ΑΡΙΘΜΟΙ ΣΤΗΛΕΣ 14 "/>
      <sheetName val="GOL 14 ΑΡΙΘΜΟΙ ΣΤΗΛΕΣ 1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K741"/>
  <sheetViews>
    <sheetView zoomScale="85" zoomScaleNormal="85" workbookViewId="0">
      <pane ySplit="15" topLeftCell="A16" activePane="bottomLeft" state="frozen"/>
      <selection pane="bottomLeft" activeCell="P48" sqref="P48"/>
    </sheetView>
  </sheetViews>
  <sheetFormatPr defaultRowHeight="15.75" x14ac:dyDescent="0.25"/>
  <cols>
    <col min="1" max="1" width="9.140625" style="60"/>
    <col min="2" max="2" width="6" style="60" customWidth="1"/>
    <col min="3" max="3" width="9.140625" style="60"/>
    <col min="4" max="4" width="8.140625" style="60" customWidth="1"/>
    <col min="5" max="5" width="35.85546875" style="60" customWidth="1"/>
    <col min="6" max="6" width="24.5703125" style="60" customWidth="1"/>
    <col min="7" max="7" width="17.85546875" style="60" customWidth="1"/>
    <col min="8" max="8" width="20" style="60" customWidth="1"/>
    <col min="9" max="9" width="39.140625" style="60" bestFit="1" customWidth="1"/>
    <col min="10" max="10" width="8.7109375" style="60" customWidth="1"/>
    <col min="11" max="11" width="9.140625" style="35"/>
    <col min="12" max="96" width="5.42578125" style="60" customWidth="1"/>
    <col min="97" max="16384" width="9.140625" style="60"/>
  </cols>
  <sheetData>
    <row r="1" spans="2:10" x14ac:dyDescent="0.25">
      <c r="B1" s="34"/>
      <c r="C1" s="34"/>
      <c r="D1" s="34"/>
      <c r="E1" s="34"/>
      <c r="F1" s="34"/>
      <c r="G1" s="34"/>
      <c r="H1" s="34"/>
      <c r="I1" s="34"/>
      <c r="J1" s="34"/>
    </row>
    <row r="2" spans="2:10" x14ac:dyDescent="0.25">
      <c r="B2" s="34"/>
      <c r="C2" s="34"/>
      <c r="D2" s="36"/>
      <c r="E2" s="36"/>
      <c r="F2" s="36"/>
      <c r="G2" s="36"/>
      <c r="H2" s="36"/>
      <c r="I2" s="36"/>
      <c r="J2" s="34"/>
    </row>
    <row r="3" spans="2:10" x14ac:dyDescent="0.25">
      <c r="B3" s="34"/>
      <c r="C3" s="34"/>
      <c r="D3" s="36"/>
      <c r="E3" s="36"/>
      <c r="F3" s="36"/>
      <c r="G3" s="36"/>
      <c r="H3" s="36"/>
      <c r="I3" s="36"/>
      <c r="J3" s="34"/>
    </row>
    <row r="4" spans="2:10" x14ac:dyDescent="0.25">
      <c r="B4" s="34"/>
      <c r="C4" s="34"/>
      <c r="D4" s="34"/>
      <c r="E4" s="34"/>
      <c r="F4" s="34"/>
      <c r="G4" s="34"/>
      <c r="H4" s="34"/>
      <c r="I4" s="34"/>
      <c r="J4" s="34"/>
    </row>
    <row r="5" spans="2:10" x14ac:dyDescent="0.25">
      <c r="B5" s="34"/>
      <c r="C5" s="34"/>
      <c r="D5" s="34"/>
      <c r="E5" s="34"/>
      <c r="F5" s="34"/>
      <c r="G5" s="34"/>
      <c r="H5" s="34"/>
      <c r="I5" s="34"/>
      <c r="J5" s="34"/>
    </row>
    <row r="6" spans="2:10" x14ac:dyDescent="0.25">
      <c r="B6" s="34"/>
      <c r="C6" s="34"/>
      <c r="D6" s="34"/>
      <c r="E6" s="34"/>
      <c r="F6" s="34"/>
      <c r="G6" s="34"/>
      <c r="H6" s="34"/>
      <c r="I6" s="34"/>
      <c r="J6" s="34"/>
    </row>
    <row r="7" spans="2:10" x14ac:dyDescent="0.25">
      <c r="B7" s="34"/>
      <c r="C7" s="34"/>
      <c r="D7" s="34"/>
      <c r="E7" s="34"/>
      <c r="F7" s="34"/>
      <c r="G7" s="34"/>
      <c r="H7" s="34"/>
      <c r="I7" s="34"/>
      <c r="J7" s="34"/>
    </row>
    <row r="8" spans="2:10" x14ac:dyDescent="0.25">
      <c r="B8" s="34"/>
      <c r="C8" s="34"/>
      <c r="D8" s="34"/>
      <c r="E8" s="34"/>
      <c r="F8" s="34"/>
      <c r="G8" s="34"/>
      <c r="H8" s="34"/>
      <c r="I8" s="34"/>
      <c r="J8" s="34"/>
    </row>
    <row r="9" spans="2:10" x14ac:dyDescent="0.25">
      <c r="B9" s="34"/>
      <c r="C9" s="34"/>
      <c r="D9" s="34"/>
      <c r="E9" s="34"/>
      <c r="F9" s="34"/>
      <c r="G9" s="34"/>
      <c r="H9" s="34"/>
      <c r="I9" s="34"/>
      <c r="J9" s="34"/>
    </row>
    <row r="10" spans="2:10" x14ac:dyDescent="0.25">
      <c r="B10" s="34"/>
      <c r="C10" s="34"/>
      <c r="D10" s="34"/>
      <c r="E10" s="34"/>
      <c r="F10" s="34"/>
      <c r="G10" s="34"/>
      <c r="H10" s="34"/>
      <c r="I10" s="34"/>
      <c r="J10" s="34"/>
    </row>
    <row r="11" spans="2:10" x14ac:dyDescent="0.25">
      <c r="B11" s="34"/>
      <c r="C11" s="34"/>
      <c r="D11" s="34"/>
      <c r="E11" s="34"/>
      <c r="F11" s="34"/>
      <c r="G11" s="34"/>
      <c r="H11" s="34"/>
      <c r="I11" s="34"/>
      <c r="J11" s="34"/>
    </row>
    <row r="12" spans="2:10" x14ac:dyDescent="0.25">
      <c r="B12" s="34"/>
      <c r="C12" s="34"/>
      <c r="D12" s="34"/>
      <c r="E12" s="34"/>
      <c r="F12" s="34"/>
      <c r="G12" s="34"/>
      <c r="H12" s="34"/>
      <c r="I12" s="34"/>
      <c r="J12" s="34"/>
    </row>
    <row r="13" spans="2:10" ht="15" customHeight="1" x14ac:dyDescent="0.25">
      <c r="B13" s="34"/>
      <c r="C13" s="34"/>
      <c r="D13" s="34"/>
      <c r="E13" s="34"/>
      <c r="F13" s="34"/>
      <c r="G13" s="34"/>
      <c r="H13" s="34"/>
      <c r="I13" s="34"/>
      <c r="J13" s="34"/>
    </row>
    <row r="14" spans="2:10" x14ac:dyDescent="0.25">
      <c r="B14" s="34"/>
      <c r="C14" s="34"/>
      <c r="D14" s="34"/>
      <c r="E14" s="34"/>
      <c r="F14" s="34"/>
      <c r="G14" s="34"/>
      <c r="H14" s="34"/>
      <c r="I14" s="34"/>
      <c r="J14" s="34"/>
    </row>
    <row r="15" spans="2:10" x14ac:dyDescent="0.25">
      <c r="B15" s="34"/>
      <c r="C15" s="34"/>
      <c r="D15" s="34"/>
      <c r="E15" s="34"/>
      <c r="F15" s="34"/>
      <c r="G15" s="34"/>
      <c r="H15" s="34"/>
      <c r="I15" s="34"/>
      <c r="J15" s="34"/>
    </row>
    <row r="16" spans="2:10" x14ac:dyDescent="0.25">
      <c r="B16" s="34"/>
      <c r="C16" s="34"/>
      <c r="D16" s="34"/>
      <c r="E16" s="34"/>
      <c r="F16" s="34"/>
      <c r="G16" s="34"/>
      <c r="H16" s="34"/>
      <c r="I16" s="34"/>
      <c r="J16" s="34"/>
    </row>
    <row r="17" spans="2:10" x14ac:dyDescent="0.25">
      <c r="B17" s="34"/>
      <c r="C17" s="34"/>
      <c r="D17" s="34"/>
      <c r="E17" s="34"/>
      <c r="F17" s="34"/>
      <c r="G17" s="34"/>
      <c r="H17" s="34"/>
      <c r="I17" s="34"/>
      <c r="J17" s="34"/>
    </row>
    <row r="18" spans="2:10" x14ac:dyDescent="0.25">
      <c r="B18" s="34"/>
      <c r="C18" s="34"/>
      <c r="D18" s="34"/>
      <c r="E18" s="34"/>
      <c r="F18" s="34"/>
      <c r="G18" s="34"/>
      <c r="H18" s="34"/>
      <c r="I18" s="34"/>
      <c r="J18" s="34"/>
    </row>
    <row r="19" spans="2:10" x14ac:dyDescent="0.25">
      <c r="B19" s="34"/>
      <c r="C19" s="34"/>
      <c r="D19" s="34"/>
      <c r="E19" s="34"/>
      <c r="F19" s="34"/>
      <c r="G19" s="34"/>
      <c r="H19" s="34"/>
      <c r="I19" s="34"/>
      <c r="J19" s="34"/>
    </row>
    <row r="20" spans="2:10" x14ac:dyDescent="0.25">
      <c r="B20" s="34"/>
      <c r="C20" s="34"/>
      <c r="D20" s="34"/>
      <c r="E20" s="34"/>
      <c r="F20" s="34"/>
      <c r="G20" s="34"/>
      <c r="H20" s="34"/>
      <c r="I20" s="34"/>
      <c r="J20" s="34"/>
    </row>
    <row r="21" spans="2:10" x14ac:dyDescent="0.25">
      <c r="B21" s="34"/>
      <c r="C21" s="34"/>
      <c r="D21" s="34"/>
      <c r="E21" s="34"/>
      <c r="F21" s="34"/>
      <c r="G21" s="34"/>
      <c r="H21" s="34"/>
      <c r="I21" s="34"/>
      <c r="J21" s="34"/>
    </row>
    <row r="22" spans="2:10" x14ac:dyDescent="0.25">
      <c r="B22" s="34"/>
      <c r="C22" s="34"/>
      <c r="D22" s="34"/>
      <c r="E22" s="34"/>
      <c r="F22" s="34"/>
      <c r="G22" s="34"/>
      <c r="H22" s="34"/>
      <c r="I22" s="34"/>
      <c r="J22" s="34"/>
    </row>
    <row r="23" spans="2:10" x14ac:dyDescent="0.25">
      <c r="B23" s="34"/>
      <c r="C23" s="34"/>
      <c r="D23" s="34"/>
      <c r="E23" s="34"/>
      <c r="F23" s="34"/>
      <c r="G23" s="34"/>
      <c r="H23" s="34"/>
      <c r="I23" s="34"/>
      <c r="J23" s="34"/>
    </row>
    <row r="24" spans="2:10" x14ac:dyDescent="0.25">
      <c r="B24" s="34"/>
      <c r="C24" s="34"/>
      <c r="D24" s="34"/>
      <c r="E24" s="34"/>
      <c r="F24" s="34"/>
      <c r="G24" s="34"/>
      <c r="H24" s="34"/>
      <c r="I24" s="34"/>
      <c r="J24" s="34"/>
    </row>
    <row r="25" spans="2:10" x14ac:dyDescent="0.25">
      <c r="B25" s="34"/>
      <c r="C25" s="34"/>
      <c r="D25" s="34"/>
      <c r="E25" s="34"/>
      <c r="F25" s="34"/>
      <c r="G25" s="34"/>
      <c r="H25" s="34"/>
      <c r="I25" s="34"/>
      <c r="J25" s="34"/>
    </row>
    <row r="26" spans="2:10" x14ac:dyDescent="0.25">
      <c r="B26" s="34"/>
      <c r="C26" s="34"/>
      <c r="D26" s="34"/>
      <c r="E26" s="34"/>
      <c r="F26" s="34"/>
      <c r="G26" s="34"/>
      <c r="H26" s="34"/>
      <c r="I26" s="34"/>
      <c r="J26" s="34"/>
    </row>
    <row r="27" spans="2:10" x14ac:dyDescent="0.25">
      <c r="B27" s="34"/>
      <c r="C27" s="34"/>
      <c r="D27" s="34"/>
      <c r="E27" s="34"/>
      <c r="F27" s="34"/>
      <c r="G27" s="34"/>
      <c r="H27" s="34"/>
      <c r="I27" s="34"/>
      <c r="J27" s="34"/>
    </row>
    <row r="28" spans="2:10" x14ac:dyDescent="0.25">
      <c r="B28" s="34"/>
      <c r="C28" s="34"/>
      <c r="D28" s="34"/>
      <c r="E28" s="34"/>
      <c r="F28" s="34"/>
      <c r="G28" s="34"/>
      <c r="H28" s="34"/>
      <c r="I28" s="34"/>
      <c r="J28" s="34"/>
    </row>
    <row r="29" spans="2:10" ht="18.75" x14ac:dyDescent="0.3">
      <c r="B29" s="34"/>
      <c r="C29" s="37" t="s">
        <v>26</v>
      </c>
      <c r="D29" s="72" t="s">
        <v>41</v>
      </c>
      <c r="E29" s="83"/>
      <c r="F29" s="37" t="s">
        <v>42</v>
      </c>
      <c r="G29" s="37" t="s">
        <v>43</v>
      </c>
      <c r="H29" s="37" t="s">
        <v>44</v>
      </c>
      <c r="I29" s="38" t="s">
        <v>45</v>
      </c>
      <c r="J29" s="39">
        <v>1</v>
      </c>
    </row>
    <row r="30" spans="2:10" ht="21" x14ac:dyDescent="0.35">
      <c r="B30" s="34"/>
      <c r="C30" s="40" t="s">
        <v>46</v>
      </c>
      <c r="D30" s="80" t="s">
        <v>47</v>
      </c>
      <c r="E30" s="73"/>
      <c r="F30" s="41" t="s">
        <v>48</v>
      </c>
      <c r="G30" s="42">
        <v>10</v>
      </c>
      <c r="H30" s="43">
        <v>5</v>
      </c>
      <c r="I30" s="44" t="s">
        <v>49</v>
      </c>
      <c r="J30" s="34"/>
    </row>
    <row r="31" spans="2:10" ht="21" x14ac:dyDescent="0.35">
      <c r="B31" s="34"/>
      <c r="C31" s="40" t="s">
        <v>50</v>
      </c>
      <c r="D31" s="81" t="s">
        <v>47</v>
      </c>
      <c r="E31" s="82"/>
      <c r="F31" s="41" t="s">
        <v>48</v>
      </c>
      <c r="G31" s="42">
        <v>11</v>
      </c>
      <c r="H31" s="45">
        <v>10</v>
      </c>
      <c r="I31" s="46" t="s">
        <v>49</v>
      </c>
      <c r="J31" s="34"/>
    </row>
    <row r="32" spans="2:10" ht="21" x14ac:dyDescent="0.35">
      <c r="B32" s="34"/>
      <c r="C32" s="40" t="s">
        <v>51</v>
      </c>
      <c r="D32" s="80" t="s">
        <v>47</v>
      </c>
      <c r="E32" s="73"/>
      <c r="F32" s="41" t="s">
        <v>48</v>
      </c>
      <c r="G32" s="42">
        <v>12</v>
      </c>
      <c r="H32" s="45">
        <v>26</v>
      </c>
      <c r="I32" s="44" t="s">
        <v>49</v>
      </c>
      <c r="J32" s="34"/>
    </row>
    <row r="33" spans="2:10" ht="21" x14ac:dyDescent="0.35">
      <c r="B33" s="34"/>
      <c r="C33" s="40" t="s">
        <v>52</v>
      </c>
      <c r="D33" s="81" t="s">
        <v>47</v>
      </c>
      <c r="E33" s="82"/>
      <c r="F33" s="41" t="s">
        <v>48</v>
      </c>
      <c r="G33" s="42">
        <v>13</v>
      </c>
      <c r="H33" s="45">
        <v>48</v>
      </c>
      <c r="I33" s="46" t="s">
        <v>49</v>
      </c>
      <c r="J33" s="34"/>
    </row>
    <row r="34" spans="2:10" ht="21" x14ac:dyDescent="0.35">
      <c r="B34" s="34"/>
      <c r="C34" s="40" t="s">
        <v>53</v>
      </c>
      <c r="D34" s="80" t="s">
        <v>47</v>
      </c>
      <c r="E34" s="73"/>
      <c r="F34" s="41" t="s">
        <v>48</v>
      </c>
      <c r="G34" s="42">
        <v>14</v>
      </c>
      <c r="H34" s="45">
        <v>98</v>
      </c>
      <c r="I34" s="44" t="s">
        <v>49</v>
      </c>
      <c r="J34" s="34"/>
    </row>
    <row r="35" spans="2:10" ht="21" x14ac:dyDescent="0.35">
      <c r="B35" s="34"/>
      <c r="C35" s="40" t="s">
        <v>54</v>
      </c>
      <c r="D35" s="81" t="s">
        <v>47</v>
      </c>
      <c r="E35" s="82"/>
      <c r="F35" s="41" t="s">
        <v>48</v>
      </c>
      <c r="G35" s="42">
        <v>15</v>
      </c>
      <c r="H35" s="45">
        <v>180</v>
      </c>
      <c r="I35" s="46" t="s">
        <v>49</v>
      </c>
      <c r="J35" s="34"/>
    </row>
    <row r="36" spans="2:10" ht="21" x14ac:dyDescent="0.35">
      <c r="B36" s="34"/>
      <c r="C36" s="40" t="s">
        <v>55</v>
      </c>
      <c r="D36" s="80" t="s">
        <v>47</v>
      </c>
      <c r="E36" s="73"/>
      <c r="F36" s="41" t="s">
        <v>48</v>
      </c>
      <c r="G36" s="42">
        <v>16</v>
      </c>
      <c r="H36" s="45">
        <v>292</v>
      </c>
      <c r="I36" s="44" t="s">
        <v>49</v>
      </c>
      <c r="J36" s="34"/>
    </row>
    <row r="37" spans="2:10" ht="21" x14ac:dyDescent="0.35">
      <c r="B37" s="34"/>
      <c r="C37" s="40" t="s">
        <v>56</v>
      </c>
      <c r="D37" s="81" t="s">
        <v>47</v>
      </c>
      <c r="E37" s="82"/>
      <c r="F37" s="41" t="s">
        <v>48</v>
      </c>
      <c r="G37" s="42">
        <v>17</v>
      </c>
      <c r="H37" s="45">
        <v>555</v>
      </c>
      <c r="I37" s="46" t="s">
        <v>49</v>
      </c>
      <c r="J37" s="34"/>
    </row>
    <row r="38" spans="2:10" ht="21" x14ac:dyDescent="0.35">
      <c r="B38" s="34"/>
      <c r="C38" s="40" t="s">
        <v>57</v>
      </c>
      <c r="D38" s="80" t="s">
        <v>47</v>
      </c>
      <c r="E38" s="73"/>
      <c r="F38" s="41" t="s">
        <v>48</v>
      </c>
      <c r="G38" s="42">
        <v>18</v>
      </c>
      <c r="H38" s="45">
        <v>911</v>
      </c>
      <c r="I38" s="44" t="s">
        <v>49</v>
      </c>
      <c r="J38" s="34"/>
    </row>
    <row r="39" spans="2:10" ht="21" x14ac:dyDescent="0.35">
      <c r="B39" s="34"/>
      <c r="C39" s="40" t="s">
        <v>58</v>
      </c>
      <c r="D39" s="81" t="s">
        <v>47</v>
      </c>
      <c r="E39" s="82"/>
      <c r="F39" s="41" t="s">
        <v>48</v>
      </c>
      <c r="G39" s="42">
        <v>19</v>
      </c>
      <c r="H39" s="45">
        <v>1486</v>
      </c>
      <c r="I39" s="46" t="s">
        <v>49</v>
      </c>
      <c r="J39" s="34"/>
    </row>
    <row r="40" spans="2:10" ht="21" x14ac:dyDescent="0.35">
      <c r="B40" s="34"/>
      <c r="C40" s="40" t="s">
        <v>59</v>
      </c>
      <c r="D40" s="80" t="s">
        <v>47</v>
      </c>
      <c r="E40" s="73"/>
      <c r="F40" s="41" t="s">
        <v>48</v>
      </c>
      <c r="G40" s="47">
        <v>20</v>
      </c>
      <c r="H40" s="48">
        <v>2125</v>
      </c>
      <c r="I40" s="44" t="s">
        <v>49</v>
      </c>
      <c r="J40" s="34"/>
    </row>
    <row r="41" spans="2:10" ht="21" x14ac:dyDescent="0.35">
      <c r="B41" s="34"/>
      <c r="C41" s="40" t="s">
        <v>60</v>
      </c>
      <c r="D41" s="81" t="s">
        <v>47</v>
      </c>
      <c r="E41" s="82"/>
      <c r="F41" s="41" t="s">
        <v>48</v>
      </c>
      <c r="G41" s="47">
        <v>21</v>
      </c>
      <c r="H41" s="48">
        <v>3336</v>
      </c>
      <c r="I41" s="46" t="s">
        <v>49</v>
      </c>
      <c r="J41" s="34"/>
    </row>
    <row r="42" spans="2:10" ht="21" x14ac:dyDescent="0.35">
      <c r="B42" s="34"/>
      <c r="C42" s="40" t="s">
        <v>61</v>
      </c>
      <c r="D42" s="80" t="s">
        <v>47</v>
      </c>
      <c r="E42" s="73"/>
      <c r="F42" s="41" t="s">
        <v>48</v>
      </c>
      <c r="G42" s="47">
        <v>22</v>
      </c>
      <c r="H42" s="48">
        <v>4901</v>
      </c>
      <c r="I42" s="44" t="s">
        <v>49</v>
      </c>
      <c r="J42" s="34"/>
    </row>
    <row r="43" spans="2:10" ht="21" x14ac:dyDescent="0.35">
      <c r="B43" s="34"/>
      <c r="C43" s="40" t="s">
        <v>62</v>
      </c>
      <c r="D43" s="81" t="s">
        <v>47</v>
      </c>
      <c r="E43" s="82"/>
      <c r="F43" s="41" t="s">
        <v>48</v>
      </c>
      <c r="G43" s="47">
        <v>23</v>
      </c>
      <c r="H43" s="48">
        <v>7163</v>
      </c>
      <c r="I43" s="46" t="s">
        <v>49</v>
      </c>
      <c r="J43" s="34"/>
    </row>
    <row r="44" spans="2:10" x14ac:dyDescent="0.25">
      <c r="B44" s="34"/>
      <c r="C44" s="49"/>
      <c r="D44" s="49"/>
      <c r="E44" s="49"/>
      <c r="F44" s="49"/>
      <c r="G44" s="49"/>
      <c r="H44" s="49"/>
      <c r="I44" s="49"/>
      <c r="J44" s="34"/>
    </row>
    <row r="45" spans="2:10" x14ac:dyDescent="0.25">
      <c r="B45" s="34"/>
      <c r="C45" s="49"/>
      <c r="D45" s="49"/>
      <c r="E45" s="49"/>
      <c r="F45" s="49"/>
      <c r="G45" s="49"/>
      <c r="H45" s="49"/>
      <c r="I45" s="49"/>
      <c r="J45" s="34"/>
    </row>
    <row r="46" spans="2:10" x14ac:dyDescent="0.25">
      <c r="B46" s="34"/>
      <c r="C46" s="49"/>
      <c r="D46" s="49"/>
      <c r="E46" s="49"/>
      <c r="F46" s="49"/>
      <c r="G46" s="49"/>
      <c r="H46" s="49"/>
      <c r="I46" s="49"/>
      <c r="J46" s="34"/>
    </row>
    <row r="47" spans="2:10" x14ac:dyDescent="0.25">
      <c r="B47" s="34"/>
      <c r="C47" s="49"/>
      <c r="D47" s="49"/>
      <c r="E47" s="49"/>
      <c r="F47" s="49"/>
      <c r="G47" s="49"/>
      <c r="H47" s="49"/>
      <c r="I47" s="49"/>
      <c r="J47" s="34"/>
    </row>
    <row r="48" spans="2:10" x14ac:dyDescent="0.25">
      <c r="B48" s="34"/>
      <c r="C48" s="49"/>
      <c r="D48" s="49"/>
      <c r="E48" s="49"/>
      <c r="F48" s="49"/>
      <c r="G48" s="49"/>
      <c r="H48" s="49"/>
      <c r="I48" s="49"/>
      <c r="J48" s="34"/>
    </row>
    <row r="49" spans="2:10" x14ac:dyDescent="0.25">
      <c r="B49" s="34"/>
      <c r="C49" s="49"/>
      <c r="D49" s="49"/>
      <c r="E49" s="49"/>
      <c r="F49" s="49"/>
      <c r="G49" s="49"/>
      <c r="H49" s="49"/>
      <c r="I49" s="49"/>
      <c r="J49" s="34"/>
    </row>
    <row r="50" spans="2:10" x14ac:dyDescent="0.25">
      <c r="B50" s="34"/>
      <c r="C50" s="49"/>
      <c r="D50" s="49"/>
      <c r="E50" s="49"/>
      <c r="F50" s="49"/>
      <c r="G50" s="49"/>
      <c r="H50" s="49"/>
      <c r="I50" s="49"/>
      <c r="J50" s="34"/>
    </row>
    <row r="51" spans="2:10" x14ac:dyDescent="0.25">
      <c r="B51" s="34"/>
      <c r="C51" s="49"/>
      <c r="D51" s="49"/>
      <c r="E51" s="49"/>
      <c r="F51" s="49"/>
      <c r="G51" s="49"/>
      <c r="H51" s="49"/>
      <c r="I51" s="49"/>
      <c r="J51" s="34"/>
    </row>
    <row r="52" spans="2:10" x14ac:dyDescent="0.25">
      <c r="B52" s="34"/>
      <c r="C52" s="49"/>
      <c r="D52" s="49"/>
      <c r="E52" s="49"/>
      <c r="F52" s="49"/>
      <c r="G52" s="49"/>
      <c r="H52" s="49"/>
      <c r="I52" s="49"/>
      <c r="J52" s="34"/>
    </row>
    <row r="53" spans="2:10" x14ac:dyDescent="0.25">
      <c r="B53" s="34"/>
      <c r="C53" s="49"/>
      <c r="D53" s="49"/>
      <c r="E53" s="49"/>
      <c r="F53" s="49"/>
      <c r="G53" s="49"/>
      <c r="H53" s="49"/>
      <c r="I53" s="49"/>
      <c r="J53" s="34"/>
    </row>
    <row r="54" spans="2:10" x14ac:dyDescent="0.25">
      <c r="B54" s="34"/>
      <c r="C54" s="49"/>
      <c r="D54" s="49"/>
      <c r="E54" s="49"/>
      <c r="F54" s="49"/>
      <c r="G54" s="49"/>
      <c r="H54" s="49"/>
      <c r="I54" s="49"/>
      <c r="J54" s="34"/>
    </row>
    <row r="55" spans="2:10" x14ac:dyDescent="0.25">
      <c r="B55" s="34"/>
      <c r="C55" s="49"/>
      <c r="D55" s="49"/>
      <c r="E55" s="49"/>
      <c r="F55" s="49"/>
      <c r="G55" s="49"/>
      <c r="H55" s="49"/>
      <c r="I55" s="49"/>
      <c r="J55" s="34"/>
    </row>
    <row r="56" spans="2:10" x14ac:dyDescent="0.25">
      <c r="B56" s="34"/>
      <c r="C56" s="34"/>
      <c r="D56" s="34"/>
      <c r="E56" s="34"/>
      <c r="F56" s="34"/>
      <c r="G56" s="34"/>
      <c r="H56" s="34"/>
      <c r="I56" s="34"/>
      <c r="J56" s="34"/>
    </row>
    <row r="57" spans="2:10" x14ac:dyDescent="0.25">
      <c r="B57" s="34"/>
      <c r="C57" s="34"/>
      <c r="D57" s="34"/>
      <c r="E57" s="34"/>
      <c r="F57" s="34"/>
      <c r="G57" s="34"/>
      <c r="H57" s="34"/>
      <c r="I57" s="34"/>
      <c r="J57" s="34"/>
    </row>
    <row r="58" spans="2:10" x14ac:dyDescent="0.25">
      <c r="B58" s="34"/>
      <c r="C58" s="34"/>
      <c r="D58" s="34"/>
      <c r="E58" s="34"/>
      <c r="F58" s="34"/>
      <c r="G58" s="34"/>
      <c r="H58" s="34"/>
      <c r="I58" s="34"/>
      <c r="J58" s="34"/>
    </row>
    <row r="59" spans="2:10" x14ac:dyDescent="0.25">
      <c r="B59" s="34"/>
      <c r="C59" s="34"/>
      <c r="D59" s="34"/>
      <c r="E59" s="34"/>
      <c r="F59" s="34"/>
      <c r="G59" s="34"/>
      <c r="H59" s="34"/>
      <c r="I59" s="34"/>
      <c r="J59" s="34"/>
    </row>
    <row r="60" spans="2:10" x14ac:dyDescent="0.25">
      <c r="B60" s="34"/>
      <c r="C60" s="34"/>
      <c r="D60" s="34"/>
      <c r="E60" s="34"/>
      <c r="F60" s="34"/>
      <c r="G60" s="34"/>
      <c r="H60" s="34"/>
      <c r="I60" s="34"/>
      <c r="J60" s="34"/>
    </row>
    <row r="61" spans="2:10" x14ac:dyDescent="0.25">
      <c r="B61" s="34"/>
      <c r="C61" s="34"/>
      <c r="D61" s="34"/>
      <c r="E61" s="34"/>
      <c r="F61" s="34"/>
      <c r="G61" s="34"/>
      <c r="H61" s="34"/>
      <c r="I61" s="34"/>
      <c r="J61" s="34"/>
    </row>
    <row r="62" spans="2:10" x14ac:dyDescent="0.25">
      <c r="B62" s="34"/>
      <c r="C62" s="34"/>
      <c r="D62" s="34"/>
      <c r="E62" s="34"/>
      <c r="F62" s="34"/>
      <c r="G62" s="34"/>
      <c r="H62" s="34"/>
      <c r="I62" s="34"/>
      <c r="J62" s="34"/>
    </row>
    <row r="63" spans="2:10" x14ac:dyDescent="0.25">
      <c r="B63" s="34"/>
      <c r="C63" s="34"/>
      <c r="D63" s="34"/>
      <c r="E63" s="34"/>
      <c r="F63" s="34"/>
      <c r="G63" s="34"/>
      <c r="H63" s="34"/>
      <c r="I63" s="34"/>
      <c r="J63" s="34"/>
    </row>
    <row r="64" spans="2:10" x14ac:dyDescent="0.25">
      <c r="B64" s="34"/>
      <c r="C64" s="34"/>
      <c r="D64" s="34"/>
      <c r="E64" s="34"/>
      <c r="F64" s="34"/>
      <c r="G64" s="34"/>
      <c r="H64" s="34"/>
      <c r="I64" s="34"/>
      <c r="J64" s="34"/>
    </row>
    <row r="65" spans="2:10" x14ac:dyDescent="0.25">
      <c r="B65" s="34"/>
      <c r="C65" s="34"/>
      <c r="D65" s="34"/>
      <c r="E65" s="34"/>
      <c r="F65" s="34"/>
      <c r="G65" s="34"/>
      <c r="H65" s="34"/>
      <c r="I65" s="34"/>
      <c r="J65" s="34"/>
    </row>
    <row r="66" spans="2:10" x14ac:dyDescent="0.25">
      <c r="B66" s="34"/>
      <c r="C66" s="34"/>
      <c r="D66" s="34"/>
      <c r="E66" s="34"/>
      <c r="F66" s="34"/>
      <c r="G66" s="34"/>
      <c r="H66" s="34"/>
      <c r="I66" s="34"/>
      <c r="J66" s="34"/>
    </row>
    <row r="67" spans="2:10" x14ac:dyDescent="0.25">
      <c r="B67" s="34"/>
      <c r="C67" s="34"/>
      <c r="D67" s="34"/>
      <c r="E67" s="34"/>
      <c r="F67" s="34"/>
      <c r="G67" s="34"/>
      <c r="H67" s="34"/>
      <c r="I67" s="34"/>
      <c r="J67" s="34"/>
    </row>
    <row r="68" spans="2:10" ht="18.75" x14ac:dyDescent="0.3">
      <c r="B68" s="34"/>
      <c r="C68" s="37" t="s">
        <v>26</v>
      </c>
      <c r="D68" s="72" t="s">
        <v>41</v>
      </c>
      <c r="E68" s="73"/>
      <c r="F68" s="37" t="s">
        <v>42</v>
      </c>
      <c r="G68" s="37" t="s">
        <v>43</v>
      </c>
      <c r="H68" s="37" t="s">
        <v>44</v>
      </c>
      <c r="I68" s="38" t="s">
        <v>45</v>
      </c>
      <c r="J68" s="39">
        <v>2</v>
      </c>
    </row>
    <row r="69" spans="2:10" ht="21" x14ac:dyDescent="0.35">
      <c r="B69" s="34"/>
      <c r="C69" s="40" t="s">
        <v>63</v>
      </c>
      <c r="D69" s="80" t="s">
        <v>47</v>
      </c>
      <c r="E69" s="73"/>
      <c r="F69" s="50" t="s">
        <v>48</v>
      </c>
      <c r="G69" s="42">
        <v>11</v>
      </c>
      <c r="H69" s="43">
        <v>3</v>
      </c>
      <c r="I69" s="44" t="s">
        <v>64</v>
      </c>
      <c r="J69" s="34"/>
    </row>
    <row r="70" spans="2:10" ht="21" x14ac:dyDescent="0.35">
      <c r="B70" s="34"/>
      <c r="C70" s="40" t="s">
        <v>65</v>
      </c>
      <c r="D70" s="81" t="s">
        <v>47</v>
      </c>
      <c r="E70" s="82"/>
      <c r="F70" s="41" t="s">
        <v>48</v>
      </c>
      <c r="G70" s="42">
        <v>12</v>
      </c>
      <c r="H70" s="45">
        <v>3</v>
      </c>
      <c r="I70" s="46" t="s">
        <v>64</v>
      </c>
      <c r="J70" s="34"/>
    </row>
    <row r="71" spans="2:10" ht="21" x14ac:dyDescent="0.35">
      <c r="B71" s="34"/>
      <c r="C71" s="40" t="s">
        <v>66</v>
      </c>
      <c r="D71" s="80" t="s">
        <v>47</v>
      </c>
      <c r="E71" s="73"/>
      <c r="F71" s="41" t="s">
        <v>48</v>
      </c>
      <c r="G71" s="42">
        <v>13</v>
      </c>
      <c r="H71" s="45">
        <v>8</v>
      </c>
      <c r="I71" s="44" t="s">
        <v>64</v>
      </c>
      <c r="J71" s="34"/>
    </row>
    <row r="72" spans="2:10" ht="21" x14ac:dyDescent="0.35">
      <c r="B72" s="34"/>
      <c r="C72" s="40" t="s">
        <v>67</v>
      </c>
      <c r="D72" s="81" t="s">
        <v>47</v>
      </c>
      <c r="E72" s="82"/>
      <c r="F72" s="41" t="s">
        <v>48</v>
      </c>
      <c r="G72" s="42">
        <v>14</v>
      </c>
      <c r="H72" s="45">
        <v>14</v>
      </c>
      <c r="I72" s="46" t="s">
        <v>64</v>
      </c>
      <c r="J72" s="34"/>
    </row>
    <row r="73" spans="2:10" ht="21" x14ac:dyDescent="0.35">
      <c r="B73" s="34"/>
      <c r="C73" s="40" t="s">
        <v>68</v>
      </c>
      <c r="D73" s="80" t="s">
        <v>47</v>
      </c>
      <c r="E73" s="73"/>
      <c r="F73" s="41" t="s">
        <v>48</v>
      </c>
      <c r="G73" s="42">
        <v>15</v>
      </c>
      <c r="H73" s="45">
        <v>24</v>
      </c>
      <c r="I73" s="44" t="s">
        <v>64</v>
      </c>
      <c r="J73" s="34"/>
    </row>
    <row r="74" spans="2:10" ht="21" x14ac:dyDescent="0.35">
      <c r="B74" s="34"/>
      <c r="C74" s="40" t="s">
        <v>69</v>
      </c>
      <c r="D74" s="81" t="s">
        <v>47</v>
      </c>
      <c r="E74" s="82"/>
      <c r="F74" s="41" t="s">
        <v>48</v>
      </c>
      <c r="G74" s="42">
        <v>16</v>
      </c>
      <c r="H74" s="45">
        <v>30</v>
      </c>
      <c r="I74" s="46" t="s">
        <v>64</v>
      </c>
      <c r="J74" s="34"/>
    </row>
    <row r="75" spans="2:10" ht="21" x14ac:dyDescent="0.35">
      <c r="B75" s="34"/>
      <c r="C75" s="40" t="s">
        <v>70</v>
      </c>
      <c r="D75" s="80" t="s">
        <v>47</v>
      </c>
      <c r="E75" s="73"/>
      <c r="F75" s="41" t="s">
        <v>48</v>
      </c>
      <c r="G75" s="42">
        <v>17</v>
      </c>
      <c r="H75" s="45">
        <v>53</v>
      </c>
      <c r="I75" s="44" t="s">
        <v>64</v>
      </c>
      <c r="J75" s="34"/>
    </row>
    <row r="76" spans="2:10" ht="21" x14ac:dyDescent="0.35">
      <c r="B76" s="34"/>
      <c r="C76" s="40" t="s">
        <v>71</v>
      </c>
      <c r="D76" s="81" t="s">
        <v>47</v>
      </c>
      <c r="E76" s="82"/>
      <c r="F76" s="41" t="s">
        <v>48</v>
      </c>
      <c r="G76" s="42">
        <v>18</v>
      </c>
      <c r="H76" s="45">
        <v>85</v>
      </c>
      <c r="I76" s="46" t="s">
        <v>64</v>
      </c>
      <c r="J76" s="34"/>
    </row>
    <row r="77" spans="2:10" ht="21" x14ac:dyDescent="0.35">
      <c r="B77" s="34"/>
      <c r="C77" s="40" t="s">
        <v>72</v>
      </c>
      <c r="D77" s="80" t="s">
        <v>47</v>
      </c>
      <c r="E77" s="73"/>
      <c r="F77" s="41" t="s">
        <v>48</v>
      </c>
      <c r="G77" s="42">
        <v>19</v>
      </c>
      <c r="H77" s="45">
        <v>144</v>
      </c>
      <c r="I77" s="44" t="s">
        <v>64</v>
      </c>
      <c r="J77" s="34"/>
    </row>
    <row r="78" spans="2:10" ht="21" x14ac:dyDescent="0.35">
      <c r="B78" s="34"/>
      <c r="C78" s="40" t="s">
        <v>73</v>
      </c>
      <c r="D78" s="81" t="s">
        <v>47</v>
      </c>
      <c r="E78" s="82"/>
      <c r="F78" s="41" t="s">
        <v>48</v>
      </c>
      <c r="G78" s="42">
        <v>20</v>
      </c>
      <c r="H78" s="45">
        <v>199</v>
      </c>
      <c r="I78" s="46" t="s">
        <v>64</v>
      </c>
      <c r="J78" s="34"/>
    </row>
    <row r="79" spans="2:10" ht="21" x14ac:dyDescent="0.35">
      <c r="B79" s="34"/>
      <c r="C79" s="40" t="s">
        <v>74</v>
      </c>
      <c r="D79" s="80" t="s">
        <v>47</v>
      </c>
      <c r="E79" s="73"/>
      <c r="F79" s="41" t="s">
        <v>48</v>
      </c>
      <c r="G79" s="47">
        <v>21</v>
      </c>
      <c r="H79" s="48">
        <v>301</v>
      </c>
      <c r="I79" s="44" t="s">
        <v>64</v>
      </c>
      <c r="J79" s="34"/>
    </row>
    <row r="80" spans="2:10" ht="21" x14ac:dyDescent="0.35">
      <c r="B80" s="34"/>
      <c r="C80" s="40" t="s">
        <v>75</v>
      </c>
      <c r="D80" s="81" t="s">
        <v>47</v>
      </c>
      <c r="E80" s="82"/>
      <c r="F80" s="41" t="s">
        <v>48</v>
      </c>
      <c r="G80" s="47">
        <v>22</v>
      </c>
      <c r="H80" s="48">
        <v>438</v>
      </c>
      <c r="I80" s="46" t="s">
        <v>64</v>
      </c>
      <c r="J80" s="34"/>
    </row>
    <row r="81" spans="2:10" ht="21" x14ac:dyDescent="0.35">
      <c r="B81" s="34"/>
      <c r="C81" s="40" t="s">
        <v>76</v>
      </c>
      <c r="D81" s="80" t="s">
        <v>47</v>
      </c>
      <c r="E81" s="73"/>
      <c r="F81" s="41" t="s">
        <v>48</v>
      </c>
      <c r="G81" s="47">
        <v>23</v>
      </c>
      <c r="H81" s="48">
        <v>591</v>
      </c>
      <c r="I81" s="44" t="s">
        <v>64</v>
      </c>
      <c r="J81" s="34"/>
    </row>
    <row r="82" spans="2:10" ht="21" x14ac:dyDescent="0.35">
      <c r="B82" s="34"/>
      <c r="C82" s="40" t="s">
        <v>77</v>
      </c>
      <c r="D82" s="81" t="s">
        <v>47</v>
      </c>
      <c r="E82" s="82"/>
      <c r="F82" s="41" t="s">
        <v>48</v>
      </c>
      <c r="G82" s="47">
        <v>24</v>
      </c>
      <c r="H82" s="48">
        <v>723</v>
      </c>
      <c r="I82" s="46" t="s">
        <v>64</v>
      </c>
      <c r="J82" s="34"/>
    </row>
    <row r="83" spans="2:10" ht="21" x14ac:dyDescent="0.35">
      <c r="B83" s="34"/>
      <c r="C83" s="40" t="s">
        <v>78</v>
      </c>
      <c r="D83" s="80" t="s">
        <v>47</v>
      </c>
      <c r="E83" s="73"/>
      <c r="F83" s="41" t="s">
        <v>48</v>
      </c>
      <c r="G83" s="47">
        <v>25</v>
      </c>
      <c r="H83" s="48">
        <v>768</v>
      </c>
      <c r="I83" s="44" t="s">
        <v>64</v>
      </c>
      <c r="J83" s="34"/>
    </row>
    <row r="84" spans="2:10" ht="21" x14ac:dyDescent="0.35">
      <c r="B84" s="34"/>
      <c r="C84" s="40" t="s">
        <v>79</v>
      </c>
      <c r="D84" s="81" t="s">
        <v>47</v>
      </c>
      <c r="E84" s="82"/>
      <c r="F84" s="41" t="s">
        <v>48</v>
      </c>
      <c r="G84" s="47">
        <v>26</v>
      </c>
      <c r="H84" s="48">
        <v>895</v>
      </c>
      <c r="I84" s="46" t="s">
        <v>64</v>
      </c>
      <c r="J84" s="34"/>
    </row>
    <row r="85" spans="2:10" ht="21" x14ac:dyDescent="0.35">
      <c r="B85" s="34"/>
      <c r="C85" s="40" t="s">
        <v>80</v>
      </c>
      <c r="D85" s="80" t="s">
        <v>47</v>
      </c>
      <c r="E85" s="73"/>
      <c r="F85" s="41" t="s">
        <v>48</v>
      </c>
      <c r="G85" s="47">
        <v>27</v>
      </c>
      <c r="H85" s="48">
        <v>1147</v>
      </c>
      <c r="I85" s="44" t="s">
        <v>64</v>
      </c>
      <c r="J85" s="34"/>
    </row>
    <row r="86" spans="2:10" ht="21" x14ac:dyDescent="0.35">
      <c r="B86" s="34"/>
      <c r="C86" s="40" t="s">
        <v>81</v>
      </c>
      <c r="D86" s="81" t="s">
        <v>47</v>
      </c>
      <c r="E86" s="82"/>
      <c r="F86" s="41" t="s">
        <v>48</v>
      </c>
      <c r="G86" s="47">
        <v>28</v>
      </c>
      <c r="H86" s="48">
        <v>1662</v>
      </c>
      <c r="I86" s="46" t="s">
        <v>64</v>
      </c>
      <c r="J86" s="34"/>
    </row>
    <row r="87" spans="2:10" ht="21" x14ac:dyDescent="0.35">
      <c r="B87" s="34"/>
      <c r="C87" s="40" t="s">
        <v>82</v>
      </c>
      <c r="D87" s="80" t="s">
        <v>47</v>
      </c>
      <c r="E87" s="73"/>
      <c r="F87" s="41" t="s">
        <v>48</v>
      </c>
      <c r="G87" s="47">
        <v>29</v>
      </c>
      <c r="H87" s="48">
        <v>2091</v>
      </c>
      <c r="I87" s="44" t="s">
        <v>64</v>
      </c>
      <c r="J87" s="34"/>
    </row>
    <row r="88" spans="2:10" ht="21" x14ac:dyDescent="0.35">
      <c r="B88" s="34"/>
      <c r="C88" s="40" t="s">
        <v>83</v>
      </c>
      <c r="D88" s="81" t="s">
        <v>47</v>
      </c>
      <c r="E88" s="82"/>
      <c r="F88" s="41" t="s">
        <v>48</v>
      </c>
      <c r="G88" s="47">
        <v>30</v>
      </c>
      <c r="H88" s="48">
        <v>2581</v>
      </c>
      <c r="I88" s="46" t="s">
        <v>64</v>
      </c>
      <c r="J88" s="34"/>
    </row>
    <row r="89" spans="2:10" ht="21" x14ac:dyDescent="0.35">
      <c r="B89" s="34"/>
      <c r="C89" s="51"/>
      <c r="D89" s="52"/>
      <c r="E89" s="53"/>
      <c r="F89" s="54"/>
      <c r="G89" s="55"/>
      <c r="H89" s="56"/>
      <c r="I89" s="57"/>
      <c r="J89" s="34"/>
    </row>
    <row r="90" spans="2:10" x14ac:dyDescent="0.25">
      <c r="B90" s="34"/>
      <c r="C90" s="34"/>
      <c r="D90" s="34"/>
      <c r="E90" s="34"/>
      <c r="F90" s="34"/>
      <c r="G90" s="34"/>
      <c r="H90" s="34"/>
      <c r="I90" s="34"/>
      <c r="J90" s="34"/>
    </row>
    <row r="91" spans="2:10" x14ac:dyDescent="0.25">
      <c r="B91" s="34"/>
      <c r="C91" s="34"/>
      <c r="D91" s="34"/>
      <c r="E91" s="34"/>
      <c r="F91" s="34"/>
      <c r="G91" s="34"/>
      <c r="H91" s="34"/>
      <c r="I91" s="34"/>
      <c r="J91" s="34"/>
    </row>
    <row r="92" spans="2:10" x14ac:dyDescent="0.25">
      <c r="B92" s="34"/>
      <c r="C92" s="34"/>
      <c r="D92" s="34"/>
      <c r="E92" s="34"/>
      <c r="F92" s="34"/>
      <c r="G92" s="34"/>
      <c r="H92" s="34"/>
      <c r="I92" s="34"/>
      <c r="J92" s="34"/>
    </row>
    <row r="93" spans="2:10" x14ac:dyDescent="0.25">
      <c r="B93" s="34"/>
      <c r="C93" s="34"/>
      <c r="D93" s="34"/>
      <c r="E93" s="34"/>
      <c r="F93" s="34"/>
      <c r="G93" s="34"/>
      <c r="H93" s="34"/>
      <c r="I93" s="34"/>
      <c r="J93" s="34"/>
    </row>
    <row r="94" spans="2:10" x14ac:dyDescent="0.25">
      <c r="B94" s="34"/>
      <c r="C94" s="34"/>
      <c r="D94" s="34"/>
      <c r="E94" s="34"/>
      <c r="F94" s="34"/>
      <c r="G94" s="34"/>
      <c r="H94" s="34"/>
      <c r="I94" s="34"/>
      <c r="J94" s="34"/>
    </row>
    <row r="95" spans="2:10" x14ac:dyDescent="0.25">
      <c r="B95" s="34"/>
      <c r="C95" s="34"/>
      <c r="D95" s="34"/>
      <c r="E95" s="34"/>
      <c r="F95" s="34"/>
      <c r="G95" s="34"/>
      <c r="H95" s="34"/>
      <c r="I95" s="34"/>
      <c r="J95" s="34"/>
    </row>
    <row r="96" spans="2:10" x14ac:dyDescent="0.25">
      <c r="B96" s="34"/>
      <c r="C96" s="34"/>
      <c r="D96" s="34"/>
      <c r="E96" s="34"/>
      <c r="F96" s="34"/>
      <c r="G96" s="34"/>
      <c r="H96" s="34"/>
      <c r="I96" s="34"/>
      <c r="J96" s="34"/>
    </row>
    <row r="97" spans="2:10" x14ac:dyDescent="0.25">
      <c r="B97" s="34"/>
      <c r="C97" s="34"/>
      <c r="D97" s="34"/>
      <c r="E97" s="34"/>
      <c r="F97" s="34"/>
      <c r="G97" s="34"/>
      <c r="H97" s="34"/>
      <c r="I97" s="34"/>
      <c r="J97" s="34"/>
    </row>
    <row r="98" spans="2:10" x14ac:dyDescent="0.25">
      <c r="B98" s="34"/>
      <c r="C98" s="34"/>
      <c r="D98" s="34"/>
      <c r="E98" s="34"/>
      <c r="F98" s="34"/>
      <c r="G98" s="34"/>
      <c r="H98" s="34"/>
      <c r="I98" s="34"/>
      <c r="J98" s="34"/>
    </row>
    <row r="99" spans="2:10" x14ac:dyDescent="0.25">
      <c r="B99" s="34"/>
      <c r="C99" s="34"/>
      <c r="D99" s="34"/>
      <c r="E99" s="34"/>
      <c r="F99" s="34"/>
      <c r="G99" s="34"/>
      <c r="H99" s="34"/>
      <c r="I99" s="34"/>
      <c r="J99" s="34"/>
    </row>
    <row r="100" spans="2:10" x14ac:dyDescent="0.25">
      <c r="B100" s="34"/>
      <c r="C100" s="34"/>
      <c r="D100" s="34"/>
      <c r="E100" s="34"/>
      <c r="F100" s="34"/>
      <c r="G100" s="34"/>
      <c r="H100" s="34"/>
      <c r="I100" s="34"/>
      <c r="J100" s="34"/>
    </row>
    <row r="101" spans="2:10" x14ac:dyDescent="0.25"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2:10" ht="18.75" x14ac:dyDescent="0.3">
      <c r="B102" s="34"/>
      <c r="C102" s="37" t="s">
        <v>26</v>
      </c>
      <c r="D102" s="72" t="s">
        <v>41</v>
      </c>
      <c r="E102" s="73"/>
      <c r="F102" s="37" t="s">
        <v>42</v>
      </c>
      <c r="G102" s="37" t="s">
        <v>43</v>
      </c>
      <c r="H102" s="37" t="s">
        <v>44</v>
      </c>
      <c r="I102" s="38" t="s">
        <v>45</v>
      </c>
      <c r="J102" s="39">
        <v>3</v>
      </c>
    </row>
    <row r="103" spans="2:10" ht="21" x14ac:dyDescent="0.35">
      <c r="B103" s="34"/>
      <c r="C103" s="40" t="s">
        <v>84</v>
      </c>
      <c r="D103" s="70" t="s">
        <v>85</v>
      </c>
      <c r="E103" s="77"/>
      <c r="F103" s="41" t="s">
        <v>48</v>
      </c>
      <c r="G103" s="42">
        <v>10</v>
      </c>
      <c r="H103" s="43">
        <v>4</v>
      </c>
      <c r="I103" s="44" t="s">
        <v>49</v>
      </c>
      <c r="J103" s="34"/>
    </row>
    <row r="104" spans="2:10" ht="21" x14ac:dyDescent="0.35">
      <c r="B104" s="34"/>
      <c r="C104" s="40" t="s">
        <v>86</v>
      </c>
      <c r="D104" s="68" t="s">
        <v>85</v>
      </c>
      <c r="E104" s="76"/>
      <c r="F104" s="41" t="s">
        <v>48</v>
      </c>
      <c r="G104" s="42">
        <v>11</v>
      </c>
      <c r="H104" s="45">
        <v>8</v>
      </c>
      <c r="I104" s="46" t="s">
        <v>49</v>
      </c>
      <c r="J104" s="34"/>
    </row>
    <row r="105" spans="2:10" ht="21" x14ac:dyDescent="0.35">
      <c r="B105" s="34"/>
      <c r="C105" s="40" t="s">
        <v>87</v>
      </c>
      <c r="D105" s="70" t="s">
        <v>85</v>
      </c>
      <c r="E105" s="77"/>
      <c r="F105" s="41" t="s">
        <v>48</v>
      </c>
      <c r="G105" s="42">
        <v>12</v>
      </c>
      <c r="H105" s="45">
        <v>19</v>
      </c>
      <c r="I105" s="44" t="s">
        <v>49</v>
      </c>
      <c r="J105" s="34"/>
    </row>
    <row r="106" spans="2:10" ht="21" x14ac:dyDescent="0.35">
      <c r="B106" s="34"/>
      <c r="C106" s="40" t="s">
        <v>88</v>
      </c>
      <c r="D106" s="68" t="s">
        <v>85</v>
      </c>
      <c r="E106" s="76"/>
      <c r="F106" s="41" t="s">
        <v>48</v>
      </c>
      <c r="G106" s="42">
        <v>13</v>
      </c>
      <c r="H106" s="45">
        <v>35</v>
      </c>
      <c r="I106" s="46" t="s">
        <v>49</v>
      </c>
      <c r="J106" s="34"/>
    </row>
    <row r="107" spans="2:10" ht="21" x14ac:dyDescent="0.35">
      <c r="B107" s="34"/>
      <c r="C107" s="40" t="s">
        <v>89</v>
      </c>
      <c r="D107" s="70" t="s">
        <v>85</v>
      </c>
      <c r="E107" s="77"/>
      <c r="F107" s="41" t="s">
        <v>48</v>
      </c>
      <c r="G107" s="42">
        <v>14</v>
      </c>
      <c r="H107" s="45">
        <v>62</v>
      </c>
      <c r="I107" s="44" t="s">
        <v>49</v>
      </c>
      <c r="J107" s="34"/>
    </row>
    <row r="108" spans="2:10" ht="21" x14ac:dyDescent="0.35">
      <c r="B108" s="34"/>
      <c r="C108" s="40" t="s">
        <v>90</v>
      </c>
      <c r="D108" s="68" t="s">
        <v>85</v>
      </c>
      <c r="E108" s="76"/>
      <c r="F108" s="41" t="s">
        <v>48</v>
      </c>
      <c r="G108" s="42">
        <v>15</v>
      </c>
      <c r="H108" s="45">
        <v>102</v>
      </c>
      <c r="I108" s="46" t="s">
        <v>49</v>
      </c>
      <c r="J108" s="34"/>
    </row>
    <row r="109" spans="2:10" ht="21" x14ac:dyDescent="0.35">
      <c r="B109" s="34"/>
      <c r="C109" s="40" t="s">
        <v>91</v>
      </c>
      <c r="D109" s="70" t="s">
        <v>85</v>
      </c>
      <c r="E109" s="77"/>
      <c r="F109" s="41" t="s">
        <v>48</v>
      </c>
      <c r="G109" s="42">
        <v>16</v>
      </c>
      <c r="H109" s="45">
        <v>182</v>
      </c>
      <c r="I109" s="44" t="s">
        <v>49</v>
      </c>
      <c r="J109" s="34"/>
    </row>
    <row r="110" spans="2:10" ht="21" x14ac:dyDescent="0.35">
      <c r="B110" s="34"/>
      <c r="C110" s="40" t="s">
        <v>92</v>
      </c>
      <c r="D110" s="68" t="s">
        <v>85</v>
      </c>
      <c r="E110" s="76"/>
      <c r="F110" s="41" t="s">
        <v>48</v>
      </c>
      <c r="G110" s="42">
        <v>17</v>
      </c>
      <c r="H110" s="45">
        <v>296</v>
      </c>
      <c r="I110" s="46" t="s">
        <v>49</v>
      </c>
      <c r="J110" s="34"/>
    </row>
    <row r="111" spans="2:10" ht="21" x14ac:dyDescent="0.35">
      <c r="B111" s="34"/>
      <c r="C111" s="40" t="s">
        <v>93</v>
      </c>
      <c r="D111" s="70" t="s">
        <v>85</v>
      </c>
      <c r="E111" s="77"/>
      <c r="F111" s="41" t="s">
        <v>48</v>
      </c>
      <c r="G111" s="42">
        <v>18</v>
      </c>
      <c r="H111" s="45">
        <v>445</v>
      </c>
      <c r="I111" s="44" t="s">
        <v>49</v>
      </c>
      <c r="J111" s="34"/>
    </row>
    <row r="112" spans="2:10" ht="21" x14ac:dyDescent="0.35">
      <c r="B112" s="34"/>
      <c r="C112" s="40" t="s">
        <v>94</v>
      </c>
      <c r="D112" s="68" t="s">
        <v>85</v>
      </c>
      <c r="E112" s="76"/>
      <c r="F112" s="41" t="s">
        <v>48</v>
      </c>
      <c r="G112" s="42">
        <v>19</v>
      </c>
      <c r="H112" s="45">
        <v>660</v>
      </c>
      <c r="I112" s="46" t="s">
        <v>49</v>
      </c>
      <c r="J112" s="34"/>
    </row>
    <row r="113" spans="2:10" ht="21" x14ac:dyDescent="0.35">
      <c r="B113" s="34"/>
      <c r="C113" s="40" t="s">
        <v>95</v>
      </c>
      <c r="D113" s="70" t="s">
        <v>85</v>
      </c>
      <c r="E113" s="77"/>
      <c r="F113" s="41" t="s">
        <v>48</v>
      </c>
      <c r="G113" s="47">
        <v>20</v>
      </c>
      <c r="H113" s="48">
        <v>935</v>
      </c>
      <c r="I113" s="44" t="s">
        <v>49</v>
      </c>
      <c r="J113" s="34"/>
    </row>
    <row r="114" spans="2:10" ht="21" x14ac:dyDescent="0.35">
      <c r="B114" s="34"/>
      <c r="C114" s="40" t="s">
        <v>96</v>
      </c>
      <c r="D114" s="68" t="s">
        <v>85</v>
      </c>
      <c r="E114" s="76"/>
      <c r="F114" s="41" t="s">
        <v>48</v>
      </c>
      <c r="G114" s="47">
        <v>21</v>
      </c>
      <c r="H114" s="48">
        <v>1300</v>
      </c>
      <c r="I114" s="46" t="s">
        <v>49</v>
      </c>
      <c r="J114" s="34"/>
    </row>
    <row r="115" spans="2:10" ht="21" x14ac:dyDescent="0.35">
      <c r="B115" s="34"/>
      <c r="C115" s="40" t="s">
        <v>97</v>
      </c>
      <c r="D115" s="70" t="s">
        <v>85</v>
      </c>
      <c r="E115" s="77"/>
      <c r="F115" s="41" t="s">
        <v>48</v>
      </c>
      <c r="G115" s="47">
        <v>22</v>
      </c>
      <c r="H115" s="48">
        <v>1910</v>
      </c>
      <c r="I115" s="44" t="s">
        <v>49</v>
      </c>
      <c r="J115" s="34"/>
    </row>
    <row r="116" spans="2:10" ht="21" x14ac:dyDescent="0.35">
      <c r="B116" s="34"/>
      <c r="C116" s="40" t="s">
        <v>98</v>
      </c>
      <c r="D116" s="68" t="s">
        <v>85</v>
      </c>
      <c r="E116" s="76"/>
      <c r="F116" s="41" t="s">
        <v>48</v>
      </c>
      <c r="G116" s="47">
        <v>23</v>
      </c>
      <c r="H116" s="48">
        <v>2613</v>
      </c>
      <c r="I116" s="46" t="s">
        <v>49</v>
      </c>
      <c r="J116" s="34"/>
    </row>
    <row r="117" spans="2:10" ht="21" x14ac:dyDescent="0.35">
      <c r="B117" s="34"/>
      <c r="C117" s="40" t="s">
        <v>99</v>
      </c>
      <c r="D117" s="70" t="s">
        <v>85</v>
      </c>
      <c r="E117" s="77"/>
      <c r="F117" s="41" t="s">
        <v>48</v>
      </c>
      <c r="G117" s="47">
        <v>24</v>
      </c>
      <c r="H117" s="48">
        <v>3586</v>
      </c>
      <c r="I117" s="44" t="s">
        <v>49</v>
      </c>
      <c r="J117" s="34"/>
    </row>
    <row r="118" spans="2:10" ht="21" x14ac:dyDescent="0.35">
      <c r="B118" s="34"/>
      <c r="C118" s="40" t="s">
        <v>100</v>
      </c>
      <c r="D118" s="68" t="s">
        <v>85</v>
      </c>
      <c r="E118" s="76"/>
      <c r="F118" s="41" t="s">
        <v>48</v>
      </c>
      <c r="G118" s="47">
        <v>25</v>
      </c>
      <c r="H118" s="48">
        <v>4834</v>
      </c>
      <c r="I118" s="46" t="s">
        <v>49</v>
      </c>
      <c r="J118" s="34"/>
    </row>
    <row r="119" spans="2:10" ht="21" x14ac:dyDescent="0.35">
      <c r="B119" s="34"/>
      <c r="C119" s="40" t="s">
        <v>101</v>
      </c>
      <c r="D119" s="70" t="s">
        <v>85</v>
      </c>
      <c r="E119" s="77"/>
      <c r="F119" s="41" t="s">
        <v>48</v>
      </c>
      <c r="G119" s="47">
        <v>26</v>
      </c>
      <c r="H119" s="48">
        <v>6430</v>
      </c>
      <c r="I119" s="44" t="s">
        <v>49</v>
      </c>
      <c r="J119" s="34"/>
    </row>
    <row r="120" spans="2:10" ht="21" x14ac:dyDescent="0.35">
      <c r="B120" s="34"/>
      <c r="C120" s="40" t="s">
        <v>102</v>
      </c>
      <c r="D120" s="68" t="s">
        <v>85</v>
      </c>
      <c r="E120" s="76"/>
      <c r="F120" s="41" t="s">
        <v>48</v>
      </c>
      <c r="G120" s="47">
        <v>27</v>
      </c>
      <c r="H120" s="48">
        <v>8837</v>
      </c>
      <c r="I120" s="46" t="s">
        <v>49</v>
      </c>
      <c r="J120" s="34"/>
    </row>
    <row r="121" spans="2:10" ht="18.75" x14ac:dyDescent="0.3">
      <c r="B121" s="34"/>
      <c r="C121" s="51"/>
      <c r="D121" s="78"/>
      <c r="E121" s="79"/>
      <c r="F121" s="49"/>
      <c r="G121" s="49"/>
      <c r="H121" s="49"/>
      <c r="I121" s="49"/>
      <c r="J121" s="34"/>
    </row>
    <row r="122" spans="2:10" x14ac:dyDescent="0.25">
      <c r="B122" s="34"/>
      <c r="C122" s="34"/>
      <c r="D122" s="34"/>
      <c r="E122" s="34"/>
      <c r="F122" s="34"/>
      <c r="G122" s="34"/>
      <c r="H122" s="34"/>
      <c r="I122" s="34"/>
      <c r="J122" s="34"/>
    </row>
    <row r="123" spans="2:10" x14ac:dyDescent="0.25">
      <c r="B123" s="34"/>
      <c r="C123" s="34"/>
      <c r="D123" s="34"/>
      <c r="E123" s="34"/>
      <c r="F123" s="34"/>
      <c r="G123" s="34"/>
      <c r="H123" s="34"/>
      <c r="I123" s="34"/>
      <c r="J123" s="34"/>
    </row>
    <row r="124" spans="2:10" x14ac:dyDescent="0.25">
      <c r="B124" s="34"/>
      <c r="C124" s="34"/>
      <c r="D124" s="34"/>
      <c r="E124" s="34"/>
      <c r="F124" s="34"/>
      <c r="G124" s="34"/>
      <c r="H124" s="34"/>
      <c r="I124" s="34"/>
      <c r="J124" s="34"/>
    </row>
    <row r="125" spans="2:10" x14ac:dyDescent="0.25">
      <c r="B125" s="34"/>
      <c r="C125" s="34"/>
      <c r="D125" s="34"/>
      <c r="E125" s="34"/>
      <c r="F125" s="34"/>
      <c r="G125" s="34"/>
      <c r="H125" s="34"/>
      <c r="I125" s="34"/>
      <c r="J125" s="34"/>
    </row>
    <row r="126" spans="2:10" x14ac:dyDescent="0.25">
      <c r="B126" s="34"/>
      <c r="C126" s="34"/>
      <c r="D126" s="34"/>
      <c r="E126" s="34"/>
      <c r="F126" s="34"/>
      <c r="G126" s="34"/>
      <c r="H126" s="34"/>
      <c r="I126" s="34"/>
      <c r="J126" s="34"/>
    </row>
    <row r="127" spans="2:10" x14ac:dyDescent="0.25">
      <c r="B127" s="34"/>
      <c r="C127" s="34"/>
      <c r="D127" s="34"/>
      <c r="E127" s="34"/>
      <c r="F127" s="34"/>
      <c r="G127" s="34"/>
      <c r="H127" s="34"/>
      <c r="I127" s="34"/>
      <c r="J127" s="34"/>
    </row>
    <row r="128" spans="2:10" x14ac:dyDescent="0.25">
      <c r="B128" s="34"/>
      <c r="C128" s="34"/>
      <c r="D128" s="34"/>
      <c r="E128" s="34"/>
      <c r="F128" s="34"/>
      <c r="G128" s="34"/>
      <c r="H128" s="34"/>
      <c r="I128" s="34"/>
      <c r="J128" s="34"/>
    </row>
    <row r="129" spans="2:10" x14ac:dyDescent="0.25">
      <c r="B129" s="34"/>
      <c r="C129" s="34"/>
      <c r="D129" s="34"/>
      <c r="E129" s="34"/>
      <c r="F129" s="34"/>
      <c r="G129" s="34"/>
      <c r="H129" s="34"/>
      <c r="I129" s="34"/>
      <c r="J129" s="34"/>
    </row>
    <row r="130" spans="2:10" x14ac:dyDescent="0.25"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2:10" x14ac:dyDescent="0.25"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2:10" x14ac:dyDescent="0.25">
      <c r="B132" s="34"/>
      <c r="C132" s="34"/>
      <c r="D132" s="34"/>
      <c r="E132" s="34"/>
      <c r="F132" s="34"/>
      <c r="G132" s="34"/>
      <c r="H132" s="34"/>
      <c r="I132" s="34"/>
      <c r="J132" s="34"/>
    </row>
    <row r="133" spans="2:10" x14ac:dyDescent="0.25"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2:10" ht="18.75" x14ac:dyDescent="0.3">
      <c r="B134" s="34"/>
      <c r="C134" s="37" t="s">
        <v>26</v>
      </c>
      <c r="D134" s="72" t="s">
        <v>41</v>
      </c>
      <c r="E134" s="73"/>
      <c r="F134" s="37" t="s">
        <v>42</v>
      </c>
      <c r="G134" s="37" t="s">
        <v>43</v>
      </c>
      <c r="H134" s="37" t="s">
        <v>44</v>
      </c>
      <c r="I134" s="38" t="s">
        <v>45</v>
      </c>
      <c r="J134" s="39">
        <v>4</v>
      </c>
    </row>
    <row r="135" spans="2:10" ht="21" x14ac:dyDescent="0.35">
      <c r="B135" s="34"/>
      <c r="C135" s="40" t="s">
        <v>103</v>
      </c>
      <c r="D135" s="70" t="s">
        <v>85</v>
      </c>
      <c r="E135" s="77"/>
      <c r="F135" s="41" t="s">
        <v>48</v>
      </c>
      <c r="G135" s="42">
        <v>11</v>
      </c>
      <c r="H135" s="43">
        <v>3</v>
      </c>
      <c r="I135" s="44" t="s">
        <v>64</v>
      </c>
      <c r="J135" s="34"/>
    </row>
    <row r="136" spans="2:10" ht="21" x14ac:dyDescent="0.35">
      <c r="B136" s="34"/>
      <c r="C136" s="40" t="s">
        <v>104</v>
      </c>
      <c r="D136" s="68" t="s">
        <v>85</v>
      </c>
      <c r="E136" s="76"/>
      <c r="F136" s="41" t="s">
        <v>48</v>
      </c>
      <c r="G136" s="42">
        <v>12</v>
      </c>
      <c r="H136" s="45">
        <v>3</v>
      </c>
      <c r="I136" s="46" t="s">
        <v>64</v>
      </c>
      <c r="J136" s="34"/>
    </row>
    <row r="137" spans="2:10" ht="21" x14ac:dyDescent="0.35">
      <c r="B137" s="34"/>
      <c r="C137" s="40" t="s">
        <v>105</v>
      </c>
      <c r="D137" s="70" t="s">
        <v>85</v>
      </c>
      <c r="E137" s="77"/>
      <c r="F137" s="41" t="s">
        <v>48</v>
      </c>
      <c r="G137" s="42">
        <v>13</v>
      </c>
      <c r="H137" s="45">
        <v>6</v>
      </c>
      <c r="I137" s="44" t="s">
        <v>64</v>
      </c>
      <c r="J137" s="34"/>
    </row>
    <row r="138" spans="2:10" ht="21" x14ac:dyDescent="0.35">
      <c r="B138" s="34"/>
      <c r="C138" s="40" t="s">
        <v>106</v>
      </c>
      <c r="D138" s="68" t="s">
        <v>85</v>
      </c>
      <c r="E138" s="76"/>
      <c r="F138" s="41" t="s">
        <v>48</v>
      </c>
      <c r="G138" s="42">
        <v>14</v>
      </c>
      <c r="H138" s="45">
        <v>10</v>
      </c>
      <c r="I138" s="46" t="s">
        <v>64</v>
      </c>
      <c r="J138" s="34"/>
    </row>
    <row r="139" spans="2:10" ht="21" x14ac:dyDescent="0.35">
      <c r="B139" s="34"/>
      <c r="C139" s="40" t="s">
        <v>107</v>
      </c>
      <c r="D139" s="70" t="s">
        <v>85</v>
      </c>
      <c r="E139" s="77"/>
      <c r="F139" s="41" t="s">
        <v>48</v>
      </c>
      <c r="G139" s="42">
        <v>15</v>
      </c>
      <c r="H139" s="45">
        <v>14</v>
      </c>
      <c r="I139" s="44" t="s">
        <v>64</v>
      </c>
      <c r="J139" s="34"/>
    </row>
    <row r="140" spans="2:10" ht="21" x14ac:dyDescent="0.35">
      <c r="B140" s="34"/>
      <c r="C140" s="40" t="s">
        <v>108</v>
      </c>
      <c r="D140" s="68" t="s">
        <v>85</v>
      </c>
      <c r="E140" s="76"/>
      <c r="F140" s="41" t="s">
        <v>48</v>
      </c>
      <c r="G140" s="42">
        <v>16</v>
      </c>
      <c r="H140" s="45">
        <v>24</v>
      </c>
      <c r="I140" s="46" t="s">
        <v>64</v>
      </c>
      <c r="J140" s="34"/>
    </row>
    <row r="141" spans="2:10" ht="21" x14ac:dyDescent="0.35">
      <c r="B141" s="34"/>
      <c r="C141" s="40" t="s">
        <v>109</v>
      </c>
      <c r="D141" s="70" t="s">
        <v>85</v>
      </c>
      <c r="E141" s="77"/>
      <c r="F141" s="41" t="s">
        <v>48</v>
      </c>
      <c r="G141" s="42">
        <v>17</v>
      </c>
      <c r="H141" s="45">
        <v>31</v>
      </c>
      <c r="I141" s="44" t="s">
        <v>64</v>
      </c>
      <c r="J141" s="34"/>
    </row>
    <row r="142" spans="2:10" ht="21" x14ac:dyDescent="0.35">
      <c r="B142" s="34"/>
      <c r="C142" s="40" t="s">
        <v>110</v>
      </c>
      <c r="D142" s="68" t="s">
        <v>85</v>
      </c>
      <c r="E142" s="76"/>
      <c r="F142" s="41" t="s">
        <v>48</v>
      </c>
      <c r="G142" s="42">
        <v>18</v>
      </c>
      <c r="H142" s="45">
        <v>49</v>
      </c>
      <c r="I142" s="46" t="s">
        <v>64</v>
      </c>
      <c r="J142" s="34"/>
    </row>
    <row r="143" spans="2:10" ht="21" x14ac:dyDescent="0.35">
      <c r="B143" s="34"/>
      <c r="C143" s="40" t="s">
        <v>111</v>
      </c>
      <c r="D143" s="70" t="s">
        <v>85</v>
      </c>
      <c r="E143" s="77"/>
      <c r="F143" s="41" t="s">
        <v>48</v>
      </c>
      <c r="G143" s="42">
        <v>19</v>
      </c>
      <c r="H143" s="45">
        <v>73</v>
      </c>
      <c r="I143" s="44" t="s">
        <v>64</v>
      </c>
      <c r="J143" s="34"/>
    </row>
    <row r="144" spans="2:10" ht="21" x14ac:dyDescent="0.35">
      <c r="B144" s="34"/>
      <c r="C144" s="40" t="s">
        <v>112</v>
      </c>
      <c r="D144" s="68" t="s">
        <v>85</v>
      </c>
      <c r="E144" s="76"/>
      <c r="F144" s="41" t="s">
        <v>48</v>
      </c>
      <c r="G144" s="42">
        <v>20</v>
      </c>
      <c r="H144" s="45">
        <v>93</v>
      </c>
      <c r="I144" s="46" t="s">
        <v>64</v>
      </c>
      <c r="J144" s="34"/>
    </row>
    <row r="145" spans="2:10" ht="21" x14ac:dyDescent="0.35">
      <c r="B145" s="34"/>
      <c r="C145" s="40" t="s">
        <v>113</v>
      </c>
      <c r="D145" s="70" t="s">
        <v>85</v>
      </c>
      <c r="E145" s="77"/>
      <c r="F145" s="41" t="s">
        <v>48</v>
      </c>
      <c r="G145" s="47">
        <v>21</v>
      </c>
      <c r="H145" s="48">
        <v>133</v>
      </c>
      <c r="I145" s="44" t="s">
        <v>64</v>
      </c>
      <c r="J145" s="34"/>
    </row>
    <row r="146" spans="2:10" ht="21" x14ac:dyDescent="0.35">
      <c r="B146" s="34"/>
      <c r="C146" s="40" t="s">
        <v>114</v>
      </c>
      <c r="D146" s="68" t="s">
        <v>85</v>
      </c>
      <c r="E146" s="76"/>
      <c r="F146" s="41" t="s">
        <v>48</v>
      </c>
      <c r="G146" s="47">
        <v>22</v>
      </c>
      <c r="H146" s="48">
        <v>177</v>
      </c>
      <c r="I146" s="46" t="s">
        <v>64</v>
      </c>
      <c r="J146" s="34"/>
    </row>
    <row r="147" spans="2:10" ht="21" x14ac:dyDescent="0.35">
      <c r="B147" s="34"/>
      <c r="C147" s="40" t="s">
        <v>115</v>
      </c>
      <c r="D147" s="70" t="s">
        <v>85</v>
      </c>
      <c r="E147" s="77"/>
      <c r="F147" s="41" t="s">
        <v>48</v>
      </c>
      <c r="G147" s="47">
        <v>23</v>
      </c>
      <c r="H147" s="48">
        <v>249</v>
      </c>
      <c r="I147" s="44" t="s">
        <v>64</v>
      </c>
      <c r="J147" s="34"/>
    </row>
    <row r="148" spans="2:10" ht="21" x14ac:dyDescent="0.35">
      <c r="B148" s="34"/>
      <c r="C148" s="40" t="s">
        <v>116</v>
      </c>
      <c r="D148" s="68" t="s">
        <v>85</v>
      </c>
      <c r="E148" s="76"/>
      <c r="F148" s="41" t="s">
        <v>48</v>
      </c>
      <c r="G148" s="47">
        <v>24</v>
      </c>
      <c r="H148" s="48">
        <v>326</v>
      </c>
      <c r="I148" s="46" t="s">
        <v>64</v>
      </c>
      <c r="J148" s="34"/>
    </row>
    <row r="149" spans="2:10" ht="21" x14ac:dyDescent="0.35">
      <c r="B149" s="34"/>
      <c r="C149" s="40" t="s">
        <v>117</v>
      </c>
      <c r="D149" s="70" t="s">
        <v>85</v>
      </c>
      <c r="E149" s="77"/>
      <c r="F149" s="41" t="s">
        <v>48</v>
      </c>
      <c r="G149" s="47">
        <v>25</v>
      </c>
      <c r="H149" s="48">
        <v>425</v>
      </c>
      <c r="I149" s="44" t="s">
        <v>64</v>
      </c>
      <c r="J149" s="34"/>
    </row>
    <row r="150" spans="2:10" ht="21" x14ac:dyDescent="0.35">
      <c r="B150" s="34"/>
      <c r="C150" s="40" t="s">
        <v>118</v>
      </c>
      <c r="D150" s="68" t="s">
        <v>85</v>
      </c>
      <c r="E150" s="76"/>
      <c r="F150" s="41" t="s">
        <v>48</v>
      </c>
      <c r="G150" s="47">
        <v>26</v>
      </c>
      <c r="H150" s="48">
        <v>561</v>
      </c>
      <c r="I150" s="46" t="s">
        <v>64</v>
      </c>
      <c r="J150" s="34"/>
    </row>
    <row r="151" spans="2:10" ht="21" x14ac:dyDescent="0.35">
      <c r="B151" s="34"/>
      <c r="C151" s="40" t="s">
        <v>119</v>
      </c>
      <c r="D151" s="70" t="s">
        <v>85</v>
      </c>
      <c r="E151" s="77"/>
      <c r="F151" s="41" t="s">
        <v>48</v>
      </c>
      <c r="G151" s="47">
        <v>27</v>
      </c>
      <c r="H151" s="48">
        <v>696</v>
      </c>
      <c r="I151" s="44" t="s">
        <v>64</v>
      </c>
      <c r="J151" s="34"/>
    </row>
    <row r="152" spans="2:10" ht="21" x14ac:dyDescent="0.35">
      <c r="B152" s="34"/>
      <c r="C152" s="40" t="s">
        <v>120</v>
      </c>
      <c r="D152" s="68" t="s">
        <v>85</v>
      </c>
      <c r="E152" s="76"/>
      <c r="F152" s="41" t="s">
        <v>48</v>
      </c>
      <c r="G152" s="47">
        <v>28</v>
      </c>
      <c r="H152" s="48">
        <v>845</v>
      </c>
      <c r="I152" s="46" t="s">
        <v>64</v>
      </c>
      <c r="J152" s="34"/>
    </row>
    <row r="153" spans="2:10" ht="21" x14ac:dyDescent="0.35">
      <c r="B153" s="34"/>
      <c r="C153" s="40" t="s">
        <v>121</v>
      </c>
      <c r="D153" s="70" t="s">
        <v>85</v>
      </c>
      <c r="E153" s="77"/>
      <c r="F153" s="41" t="s">
        <v>48</v>
      </c>
      <c r="G153" s="47">
        <v>29</v>
      </c>
      <c r="H153" s="48">
        <v>1040</v>
      </c>
      <c r="I153" s="44" t="s">
        <v>64</v>
      </c>
      <c r="J153" s="34"/>
    </row>
    <row r="154" spans="2:10" ht="21" x14ac:dyDescent="0.35">
      <c r="B154" s="34"/>
      <c r="C154" s="40" t="s">
        <v>122</v>
      </c>
      <c r="D154" s="68" t="s">
        <v>85</v>
      </c>
      <c r="E154" s="76"/>
      <c r="F154" s="41" t="s">
        <v>48</v>
      </c>
      <c r="G154" s="47">
        <v>30</v>
      </c>
      <c r="H154" s="48">
        <v>1280</v>
      </c>
      <c r="I154" s="46" t="s">
        <v>64</v>
      </c>
      <c r="J154" s="34"/>
    </row>
    <row r="155" spans="2:10" ht="21" x14ac:dyDescent="0.35">
      <c r="B155" s="34"/>
      <c r="C155" s="40" t="s">
        <v>123</v>
      </c>
      <c r="D155" s="70" t="s">
        <v>85</v>
      </c>
      <c r="E155" s="77"/>
      <c r="F155" s="41" t="s">
        <v>48</v>
      </c>
      <c r="G155" s="47">
        <v>31</v>
      </c>
      <c r="H155" s="48">
        <v>1540</v>
      </c>
      <c r="I155" s="44" t="s">
        <v>64</v>
      </c>
      <c r="J155" s="34"/>
    </row>
    <row r="156" spans="2:10" ht="18.75" x14ac:dyDescent="0.3">
      <c r="B156" s="34"/>
      <c r="C156" s="49"/>
      <c r="D156" s="78"/>
      <c r="E156" s="79"/>
      <c r="F156" s="49"/>
      <c r="G156" s="49"/>
      <c r="H156" s="49"/>
      <c r="I156" s="49"/>
      <c r="J156" s="34"/>
    </row>
    <row r="157" spans="2:10" x14ac:dyDescent="0.25">
      <c r="B157" s="34"/>
      <c r="C157" s="34"/>
      <c r="D157" s="34"/>
      <c r="E157" s="34"/>
      <c r="F157" s="34"/>
      <c r="G157" s="34"/>
      <c r="H157" s="34"/>
      <c r="I157" s="34"/>
      <c r="J157" s="34"/>
    </row>
    <row r="158" spans="2:10" x14ac:dyDescent="0.25">
      <c r="B158" s="34"/>
      <c r="C158" s="34"/>
      <c r="D158" s="34"/>
      <c r="E158" s="34"/>
      <c r="F158" s="34"/>
      <c r="G158" s="34"/>
      <c r="H158" s="34"/>
      <c r="I158" s="34"/>
      <c r="J158" s="34"/>
    </row>
    <row r="159" spans="2:10" x14ac:dyDescent="0.25">
      <c r="B159" s="34"/>
      <c r="C159" s="34"/>
      <c r="D159" s="34"/>
      <c r="E159" s="34"/>
      <c r="F159" s="34"/>
      <c r="G159" s="34"/>
      <c r="H159" s="34"/>
      <c r="I159" s="34"/>
      <c r="J159" s="34"/>
    </row>
    <row r="160" spans="2:10" x14ac:dyDescent="0.25">
      <c r="B160" s="34"/>
      <c r="C160" s="34"/>
      <c r="D160" s="34"/>
      <c r="E160" s="34"/>
      <c r="F160" s="34"/>
      <c r="G160" s="34"/>
      <c r="H160" s="34"/>
      <c r="I160" s="34"/>
      <c r="J160" s="34"/>
    </row>
    <row r="161" spans="2:10" x14ac:dyDescent="0.25">
      <c r="B161" s="34"/>
      <c r="C161" s="34"/>
      <c r="D161" s="34"/>
      <c r="E161" s="34"/>
      <c r="F161" s="34"/>
      <c r="G161" s="34"/>
      <c r="H161" s="34"/>
      <c r="I161" s="34"/>
      <c r="J161" s="34"/>
    </row>
    <row r="162" spans="2:10" x14ac:dyDescent="0.25">
      <c r="B162" s="34"/>
      <c r="C162" s="34"/>
      <c r="D162" s="34"/>
      <c r="E162" s="34"/>
      <c r="F162" s="34"/>
      <c r="G162" s="34"/>
      <c r="H162" s="34"/>
      <c r="I162" s="34"/>
      <c r="J162" s="34"/>
    </row>
    <row r="163" spans="2:10" x14ac:dyDescent="0.25">
      <c r="B163" s="34"/>
      <c r="C163" s="34"/>
      <c r="D163" s="34"/>
      <c r="E163" s="34"/>
      <c r="F163" s="34"/>
      <c r="G163" s="34"/>
      <c r="H163" s="34"/>
      <c r="I163" s="34"/>
      <c r="J163" s="34"/>
    </row>
    <row r="164" spans="2:10" x14ac:dyDescent="0.25">
      <c r="B164" s="34"/>
      <c r="C164" s="34"/>
      <c r="D164" s="34"/>
      <c r="E164" s="34"/>
      <c r="F164" s="34"/>
      <c r="G164" s="34"/>
      <c r="H164" s="34"/>
      <c r="I164" s="34"/>
      <c r="J164" s="34"/>
    </row>
    <row r="165" spans="2:10" x14ac:dyDescent="0.25">
      <c r="B165" s="34"/>
      <c r="C165" s="34"/>
      <c r="D165" s="34"/>
      <c r="E165" s="34"/>
      <c r="F165" s="34"/>
      <c r="G165" s="34"/>
      <c r="H165" s="34"/>
      <c r="I165" s="34"/>
      <c r="J165" s="34"/>
    </row>
    <row r="166" spans="2:10" x14ac:dyDescent="0.25">
      <c r="B166" s="34"/>
      <c r="C166" s="34"/>
      <c r="D166" s="34"/>
      <c r="E166" s="34"/>
      <c r="F166" s="34"/>
      <c r="G166" s="34"/>
      <c r="H166" s="34"/>
      <c r="I166" s="34"/>
      <c r="J166" s="34"/>
    </row>
    <row r="167" spans="2:10" x14ac:dyDescent="0.25">
      <c r="B167" s="34"/>
      <c r="C167" s="34"/>
      <c r="D167" s="34"/>
      <c r="E167" s="34"/>
      <c r="F167" s="34"/>
      <c r="G167" s="34"/>
      <c r="H167" s="34"/>
      <c r="I167" s="34"/>
      <c r="J167" s="34"/>
    </row>
    <row r="168" spans="2:10" x14ac:dyDescent="0.25">
      <c r="B168" s="34"/>
      <c r="C168" s="34"/>
      <c r="D168" s="34"/>
      <c r="E168" s="34"/>
      <c r="F168" s="34"/>
      <c r="G168" s="34"/>
      <c r="H168" s="34"/>
      <c r="I168" s="34"/>
      <c r="J168" s="34"/>
    </row>
    <row r="169" spans="2:10" ht="18.75" x14ac:dyDescent="0.3">
      <c r="B169" s="34"/>
      <c r="C169" s="37" t="s">
        <v>26</v>
      </c>
      <c r="D169" s="72" t="s">
        <v>41</v>
      </c>
      <c r="E169" s="73"/>
      <c r="F169" s="37" t="s">
        <v>42</v>
      </c>
      <c r="G169" s="37" t="s">
        <v>43</v>
      </c>
      <c r="H169" s="37" t="s">
        <v>44</v>
      </c>
      <c r="I169" s="38" t="s">
        <v>45</v>
      </c>
      <c r="J169" s="39">
        <v>5</v>
      </c>
    </row>
    <row r="170" spans="2:10" ht="21" x14ac:dyDescent="0.35">
      <c r="B170" s="34"/>
      <c r="C170" s="40" t="s">
        <v>124</v>
      </c>
      <c r="D170" s="70" t="s">
        <v>125</v>
      </c>
      <c r="E170" s="77"/>
      <c r="F170" s="41" t="s">
        <v>48</v>
      </c>
      <c r="G170" s="42">
        <v>10</v>
      </c>
      <c r="H170" s="43">
        <v>4</v>
      </c>
      <c r="I170" s="44" t="s">
        <v>49</v>
      </c>
      <c r="J170" s="34"/>
    </row>
    <row r="171" spans="2:10" ht="21" x14ac:dyDescent="0.35">
      <c r="B171" s="34"/>
      <c r="C171" s="40" t="s">
        <v>126</v>
      </c>
      <c r="D171" s="68" t="s">
        <v>125</v>
      </c>
      <c r="E171" s="76"/>
      <c r="F171" s="41" t="s">
        <v>48</v>
      </c>
      <c r="G171" s="42">
        <v>11</v>
      </c>
      <c r="H171" s="45">
        <v>7</v>
      </c>
      <c r="I171" s="46" t="s">
        <v>49</v>
      </c>
      <c r="J171" s="34"/>
    </row>
    <row r="172" spans="2:10" ht="21" x14ac:dyDescent="0.35">
      <c r="B172" s="34"/>
      <c r="C172" s="40" t="s">
        <v>127</v>
      </c>
      <c r="D172" s="70" t="s">
        <v>125</v>
      </c>
      <c r="E172" s="77"/>
      <c r="F172" s="41" t="s">
        <v>48</v>
      </c>
      <c r="G172" s="42">
        <v>12</v>
      </c>
      <c r="H172" s="45">
        <v>14</v>
      </c>
      <c r="I172" s="44" t="s">
        <v>49</v>
      </c>
      <c r="J172" s="34"/>
    </row>
    <row r="173" spans="2:10" ht="21" x14ac:dyDescent="0.35">
      <c r="B173" s="34"/>
      <c r="C173" s="40" t="s">
        <v>128</v>
      </c>
      <c r="D173" s="68" t="s">
        <v>125</v>
      </c>
      <c r="E173" s="76"/>
      <c r="F173" s="41" t="s">
        <v>48</v>
      </c>
      <c r="G173" s="42">
        <v>13</v>
      </c>
      <c r="H173" s="45">
        <v>22</v>
      </c>
      <c r="I173" s="46" t="s">
        <v>49</v>
      </c>
      <c r="J173" s="34"/>
    </row>
    <row r="174" spans="2:10" ht="21" x14ac:dyDescent="0.35">
      <c r="B174" s="34"/>
      <c r="C174" s="40" t="s">
        <v>129</v>
      </c>
      <c r="D174" s="70" t="s">
        <v>125</v>
      </c>
      <c r="E174" s="77"/>
      <c r="F174" s="41" t="s">
        <v>48</v>
      </c>
      <c r="G174" s="42">
        <v>14</v>
      </c>
      <c r="H174" s="45">
        <v>38</v>
      </c>
      <c r="I174" s="44" t="s">
        <v>49</v>
      </c>
      <c r="J174" s="34"/>
    </row>
    <row r="175" spans="2:10" ht="21" x14ac:dyDescent="0.35">
      <c r="B175" s="34"/>
      <c r="C175" s="40" t="s">
        <v>130</v>
      </c>
      <c r="D175" s="68" t="s">
        <v>125</v>
      </c>
      <c r="E175" s="76"/>
      <c r="F175" s="41" t="s">
        <v>48</v>
      </c>
      <c r="G175" s="42">
        <v>15</v>
      </c>
      <c r="H175" s="45">
        <v>61</v>
      </c>
      <c r="I175" s="46" t="s">
        <v>49</v>
      </c>
      <c r="J175" s="34"/>
    </row>
    <row r="176" spans="2:10" ht="21" x14ac:dyDescent="0.35">
      <c r="B176" s="34"/>
      <c r="C176" s="40" t="s">
        <v>131</v>
      </c>
      <c r="D176" s="70" t="s">
        <v>125</v>
      </c>
      <c r="E176" s="77"/>
      <c r="F176" s="41" t="s">
        <v>48</v>
      </c>
      <c r="G176" s="42">
        <v>16</v>
      </c>
      <c r="H176" s="45">
        <v>99</v>
      </c>
      <c r="I176" s="44" t="s">
        <v>49</v>
      </c>
      <c r="J176" s="34"/>
    </row>
    <row r="177" spans="2:10" ht="21" x14ac:dyDescent="0.35">
      <c r="B177" s="34"/>
      <c r="C177" s="40" t="s">
        <v>132</v>
      </c>
      <c r="D177" s="68" t="s">
        <v>125</v>
      </c>
      <c r="E177" s="76"/>
      <c r="F177" s="41" t="s">
        <v>48</v>
      </c>
      <c r="G177" s="42">
        <v>17</v>
      </c>
      <c r="H177" s="45">
        <v>144</v>
      </c>
      <c r="I177" s="46" t="s">
        <v>49</v>
      </c>
      <c r="J177" s="34"/>
    </row>
    <row r="178" spans="2:10" ht="21" x14ac:dyDescent="0.35">
      <c r="B178" s="34"/>
      <c r="C178" s="40" t="s">
        <v>133</v>
      </c>
      <c r="D178" s="70" t="s">
        <v>125</v>
      </c>
      <c r="E178" s="77"/>
      <c r="F178" s="41" t="s">
        <v>48</v>
      </c>
      <c r="G178" s="42">
        <v>18</v>
      </c>
      <c r="H178" s="45">
        <v>226</v>
      </c>
      <c r="I178" s="44" t="s">
        <v>49</v>
      </c>
      <c r="J178" s="34"/>
    </row>
    <row r="179" spans="2:10" ht="21" x14ac:dyDescent="0.35">
      <c r="B179" s="34"/>
      <c r="C179" s="40" t="s">
        <v>134</v>
      </c>
      <c r="D179" s="68" t="s">
        <v>125</v>
      </c>
      <c r="E179" s="76"/>
      <c r="F179" s="41" t="s">
        <v>48</v>
      </c>
      <c r="G179" s="42">
        <v>19</v>
      </c>
      <c r="H179" s="45">
        <v>337</v>
      </c>
      <c r="I179" s="46" t="s">
        <v>49</v>
      </c>
      <c r="J179" s="34"/>
    </row>
    <row r="180" spans="2:10" ht="21" x14ac:dyDescent="0.35">
      <c r="B180" s="34"/>
      <c r="C180" s="40" t="s">
        <v>135</v>
      </c>
      <c r="D180" s="70" t="s">
        <v>125</v>
      </c>
      <c r="E180" s="77"/>
      <c r="F180" s="41" t="s">
        <v>48</v>
      </c>
      <c r="G180" s="47">
        <v>20</v>
      </c>
      <c r="H180" s="48">
        <v>486</v>
      </c>
      <c r="I180" s="44" t="s">
        <v>49</v>
      </c>
      <c r="J180" s="34"/>
    </row>
    <row r="181" spans="2:10" ht="21" x14ac:dyDescent="0.35">
      <c r="B181" s="34"/>
      <c r="C181" s="40" t="s">
        <v>136</v>
      </c>
      <c r="D181" s="68" t="s">
        <v>125</v>
      </c>
      <c r="E181" s="76"/>
      <c r="F181" s="41" t="s">
        <v>48</v>
      </c>
      <c r="G181" s="47">
        <v>21</v>
      </c>
      <c r="H181" s="48">
        <v>679</v>
      </c>
      <c r="I181" s="46" t="s">
        <v>49</v>
      </c>
      <c r="J181" s="34"/>
    </row>
    <row r="182" spans="2:10" ht="21" x14ac:dyDescent="0.35">
      <c r="B182" s="34"/>
      <c r="C182" s="40" t="s">
        <v>137</v>
      </c>
      <c r="D182" s="70" t="s">
        <v>125</v>
      </c>
      <c r="E182" s="77"/>
      <c r="F182" s="41" t="s">
        <v>48</v>
      </c>
      <c r="G182" s="47">
        <v>22</v>
      </c>
      <c r="H182" s="48">
        <v>848</v>
      </c>
      <c r="I182" s="44" t="s">
        <v>49</v>
      </c>
      <c r="J182" s="34"/>
    </row>
    <row r="183" spans="2:10" ht="21" x14ac:dyDescent="0.35">
      <c r="B183" s="34"/>
      <c r="C183" s="40" t="s">
        <v>138</v>
      </c>
      <c r="D183" s="68" t="s">
        <v>125</v>
      </c>
      <c r="E183" s="76"/>
      <c r="F183" s="41" t="s">
        <v>48</v>
      </c>
      <c r="G183" s="47">
        <v>23</v>
      </c>
      <c r="H183" s="48">
        <v>1127</v>
      </c>
      <c r="I183" s="46" t="s">
        <v>49</v>
      </c>
      <c r="J183" s="34"/>
    </row>
    <row r="184" spans="2:10" ht="21" x14ac:dyDescent="0.35">
      <c r="B184" s="34"/>
      <c r="C184" s="40" t="s">
        <v>139</v>
      </c>
      <c r="D184" s="70" t="s">
        <v>125</v>
      </c>
      <c r="E184" s="77"/>
      <c r="F184" s="41" t="s">
        <v>48</v>
      </c>
      <c r="G184" s="47">
        <v>24</v>
      </c>
      <c r="H184" s="48">
        <v>1490</v>
      </c>
      <c r="I184" s="44" t="s">
        <v>49</v>
      </c>
      <c r="J184" s="34"/>
    </row>
    <row r="185" spans="2:10" ht="21" x14ac:dyDescent="0.35">
      <c r="B185" s="34"/>
      <c r="C185" s="40" t="s">
        <v>140</v>
      </c>
      <c r="D185" s="68" t="s">
        <v>125</v>
      </c>
      <c r="E185" s="76"/>
      <c r="F185" s="41" t="s">
        <v>48</v>
      </c>
      <c r="G185" s="47">
        <v>25</v>
      </c>
      <c r="H185" s="48">
        <v>1957</v>
      </c>
      <c r="I185" s="46" t="s">
        <v>49</v>
      </c>
      <c r="J185" s="34"/>
    </row>
    <row r="186" spans="2:10" ht="21" x14ac:dyDescent="0.35">
      <c r="B186" s="34"/>
      <c r="C186" s="40" t="s">
        <v>141</v>
      </c>
      <c r="D186" s="70" t="s">
        <v>125</v>
      </c>
      <c r="E186" s="77"/>
      <c r="F186" s="41" t="s">
        <v>48</v>
      </c>
      <c r="G186" s="47">
        <v>26</v>
      </c>
      <c r="H186" s="48">
        <v>2526</v>
      </c>
      <c r="I186" s="44" t="s">
        <v>49</v>
      </c>
      <c r="J186" s="34"/>
    </row>
    <row r="187" spans="2:10" ht="21" x14ac:dyDescent="0.35">
      <c r="B187" s="34"/>
      <c r="C187" s="40" t="s">
        <v>142</v>
      </c>
      <c r="D187" s="68" t="s">
        <v>125</v>
      </c>
      <c r="E187" s="76"/>
      <c r="F187" s="41" t="s">
        <v>48</v>
      </c>
      <c r="G187" s="47">
        <v>27</v>
      </c>
      <c r="H187" s="48">
        <v>3223</v>
      </c>
      <c r="I187" s="46" t="s">
        <v>49</v>
      </c>
      <c r="J187" s="34"/>
    </row>
    <row r="188" spans="2:10" ht="21" x14ac:dyDescent="0.35">
      <c r="B188" s="34"/>
      <c r="C188" s="40" t="s">
        <v>143</v>
      </c>
      <c r="D188" s="70" t="s">
        <v>125</v>
      </c>
      <c r="E188" s="77"/>
      <c r="F188" s="41" t="s">
        <v>48</v>
      </c>
      <c r="G188" s="47">
        <v>28</v>
      </c>
      <c r="H188" s="48">
        <v>4062</v>
      </c>
      <c r="I188" s="44" t="s">
        <v>49</v>
      </c>
      <c r="J188" s="34"/>
    </row>
    <row r="189" spans="2:10" ht="21" x14ac:dyDescent="0.35">
      <c r="B189" s="34"/>
      <c r="C189" s="40" t="s">
        <v>144</v>
      </c>
      <c r="D189" s="68" t="s">
        <v>125</v>
      </c>
      <c r="E189" s="76"/>
      <c r="F189" s="41" t="s">
        <v>48</v>
      </c>
      <c r="G189" s="47">
        <v>29</v>
      </c>
      <c r="H189" s="48">
        <v>5158</v>
      </c>
      <c r="I189" s="46" t="s">
        <v>49</v>
      </c>
      <c r="J189" s="34"/>
    </row>
    <row r="190" spans="2:10" ht="21" x14ac:dyDescent="0.35">
      <c r="B190" s="34"/>
      <c r="C190" s="40" t="s">
        <v>145</v>
      </c>
      <c r="D190" s="70" t="s">
        <v>125</v>
      </c>
      <c r="E190" s="77"/>
      <c r="F190" s="41" t="s">
        <v>48</v>
      </c>
      <c r="G190" s="47">
        <v>30</v>
      </c>
      <c r="H190" s="48">
        <v>6445</v>
      </c>
      <c r="I190" s="44" t="s">
        <v>49</v>
      </c>
      <c r="J190" s="34"/>
    </row>
    <row r="191" spans="2:10" ht="18.75" x14ac:dyDescent="0.3">
      <c r="B191" s="34"/>
      <c r="C191" s="49"/>
      <c r="D191" s="78"/>
      <c r="E191" s="79"/>
      <c r="F191" s="49"/>
      <c r="G191" s="49"/>
      <c r="H191" s="49"/>
      <c r="I191" s="49"/>
      <c r="J191" s="34"/>
    </row>
    <row r="192" spans="2:10" x14ac:dyDescent="0.25">
      <c r="B192" s="34"/>
      <c r="C192" s="34"/>
      <c r="D192" s="34"/>
      <c r="E192" s="34"/>
      <c r="F192" s="34"/>
      <c r="G192" s="34"/>
      <c r="H192" s="34"/>
      <c r="I192" s="34"/>
      <c r="J192" s="34"/>
    </row>
    <row r="193" spans="2:10" x14ac:dyDescent="0.25">
      <c r="B193" s="34"/>
      <c r="C193" s="34"/>
      <c r="D193" s="34"/>
      <c r="E193" s="34"/>
      <c r="F193" s="34"/>
      <c r="G193" s="34"/>
      <c r="H193" s="34"/>
      <c r="I193" s="34"/>
      <c r="J193" s="34"/>
    </row>
    <row r="194" spans="2:10" x14ac:dyDescent="0.25">
      <c r="B194" s="34"/>
      <c r="C194" s="34"/>
      <c r="D194" s="34"/>
      <c r="E194" s="34"/>
      <c r="F194" s="34"/>
      <c r="G194" s="34"/>
      <c r="H194" s="34"/>
      <c r="I194" s="34"/>
      <c r="J194" s="34"/>
    </row>
    <row r="195" spans="2:10" x14ac:dyDescent="0.25">
      <c r="B195" s="34"/>
      <c r="C195" s="34"/>
      <c r="D195" s="34"/>
      <c r="E195" s="34"/>
      <c r="F195" s="34"/>
      <c r="G195" s="34"/>
      <c r="H195" s="34"/>
      <c r="I195" s="34"/>
      <c r="J195" s="34"/>
    </row>
    <row r="196" spans="2:10" x14ac:dyDescent="0.25"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2:10" x14ac:dyDescent="0.25"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2:10" x14ac:dyDescent="0.25">
      <c r="B198" s="34"/>
      <c r="C198" s="34"/>
      <c r="D198" s="34"/>
      <c r="E198" s="34"/>
      <c r="F198" s="34"/>
      <c r="G198" s="34"/>
      <c r="H198" s="34"/>
      <c r="I198" s="34"/>
      <c r="J198" s="34"/>
    </row>
    <row r="199" spans="2:10" x14ac:dyDescent="0.25"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2:10" x14ac:dyDescent="0.25">
      <c r="B200" s="34"/>
      <c r="C200" s="34"/>
      <c r="D200" s="34"/>
      <c r="E200" s="34"/>
      <c r="F200" s="34"/>
      <c r="G200" s="34"/>
      <c r="H200" s="34"/>
      <c r="I200" s="34"/>
      <c r="J200" s="34"/>
    </row>
    <row r="201" spans="2:10" x14ac:dyDescent="0.25">
      <c r="B201" s="34"/>
      <c r="C201" s="34"/>
      <c r="D201" s="34"/>
      <c r="E201" s="34"/>
      <c r="F201" s="34"/>
      <c r="G201" s="34"/>
      <c r="H201" s="34"/>
      <c r="I201" s="34"/>
      <c r="J201" s="34"/>
    </row>
    <row r="202" spans="2:10" x14ac:dyDescent="0.25">
      <c r="B202" s="34"/>
      <c r="C202" s="34"/>
      <c r="D202" s="34"/>
      <c r="E202" s="34"/>
      <c r="F202" s="34"/>
      <c r="G202" s="34"/>
      <c r="H202" s="34"/>
      <c r="I202" s="34"/>
      <c r="J202" s="34"/>
    </row>
    <row r="203" spans="2:10" x14ac:dyDescent="0.25">
      <c r="B203" s="34"/>
      <c r="C203" s="34"/>
      <c r="D203" s="34"/>
      <c r="E203" s="34"/>
      <c r="F203" s="34"/>
      <c r="G203" s="34"/>
      <c r="H203" s="34"/>
      <c r="I203" s="34"/>
      <c r="J203" s="34"/>
    </row>
    <row r="204" spans="2:10" ht="18.75" x14ac:dyDescent="0.3">
      <c r="B204" s="34"/>
      <c r="C204" s="37" t="s">
        <v>26</v>
      </c>
      <c r="D204" s="72" t="s">
        <v>41</v>
      </c>
      <c r="E204" s="73"/>
      <c r="F204" s="37" t="s">
        <v>42</v>
      </c>
      <c r="G204" s="37" t="s">
        <v>43</v>
      </c>
      <c r="H204" s="37" t="s">
        <v>44</v>
      </c>
      <c r="I204" s="38" t="s">
        <v>45</v>
      </c>
      <c r="J204" s="39">
        <v>6</v>
      </c>
    </row>
    <row r="205" spans="2:10" ht="21" x14ac:dyDescent="0.35">
      <c r="B205" s="34"/>
      <c r="C205" s="40" t="s">
        <v>146</v>
      </c>
      <c r="D205" s="70" t="s">
        <v>125</v>
      </c>
      <c r="E205" s="77"/>
      <c r="F205" s="41" t="s">
        <v>48</v>
      </c>
      <c r="G205" s="42">
        <v>12</v>
      </c>
      <c r="H205" s="43">
        <v>3</v>
      </c>
      <c r="I205" s="44" t="s">
        <v>64</v>
      </c>
      <c r="J205" s="34"/>
    </row>
    <row r="206" spans="2:10" ht="21" x14ac:dyDescent="0.35">
      <c r="B206" s="34"/>
      <c r="C206" s="40" t="s">
        <v>147</v>
      </c>
      <c r="D206" s="68" t="s">
        <v>125</v>
      </c>
      <c r="E206" s="76"/>
      <c r="F206" s="41" t="s">
        <v>48</v>
      </c>
      <c r="G206" s="42">
        <v>13</v>
      </c>
      <c r="H206" s="45">
        <v>5</v>
      </c>
      <c r="I206" s="46" t="s">
        <v>64</v>
      </c>
      <c r="J206" s="34"/>
    </row>
    <row r="207" spans="2:10" ht="21" x14ac:dyDescent="0.35">
      <c r="B207" s="34"/>
      <c r="C207" s="40" t="s">
        <v>148</v>
      </c>
      <c r="D207" s="70" t="s">
        <v>125</v>
      </c>
      <c r="E207" s="77"/>
      <c r="F207" s="41" t="s">
        <v>48</v>
      </c>
      <c r="G207" s="42">
        <v>14</v>
      </c>
      <c r="H207" s="45">
        <v>6</v>
      </c>
      <c r="I207" s="44" t="s">
        <v>64</v>
      </c>
      <c r="J207" s="34"/>
    </row>
    <row r="208" spans="2:10" ht="21" x14ac:dyDescent="0.35">
      <c r="B208" s="34"/>
      <c r="C208" s="40" t="s">
        <v>149</v>
      </c>
      <c r="D208" s="68" t="s">
        <v>125</v>
      </c>
      <c r="E208" s="76"/>
      <c r="F208" s="41" t="s">
        <v>48</v>
      </c>
      <c r="G208" s="42">
        <v>15</v>
      </c>
      <c r="H208" s="45">
        <v>10</v>
      </c>
      <c r="I208" s="46" t="s">
        <v>64</v>
      </c>
      <c r="J208" s="34"/>
    </row>
    <row r="209" spans="2:10" ht="21" x14ac:dyDescent="0.35">
      <c r="B209" s="34"/>
      <c r="C209" s="40" t="s">
        <v>150</v>
      </c>
      <c r="D209" s="70" t="s">
        <v>125</v>
      </c>
      <c r="E209" s="77"/>
      <c r="F209" s="41" t="s">
        <v>48</v>
      </c>
      <c r="G209" s="42">
        <v>16</v>
      </c>
      <c r="H209" s="45">
        <v>14</v>
      </c>
      <c r="I209" s="44" t="s">
        <v>64</v>
      </c>
      <c r="J209" s="34"/>
    </row>
    <row r="210" spans="2:10" ht="21" x14ac:dyDescent="0.35">
      <c r="B210" s="34"/>
      <c r="C210" s="40" t="s">
        <v>151</v>
      </c>
      <c r="D210" s="68" t="s">
        <v>125</v>
      </c>
      <c r="E210" s="76"/>
      <c r="F210" s="41" t="s">
        <v>48</v>
      </c>
      <c r="G210" s="42">
        <v>17</v>
      </c>
      <c r="H210" s="45">
        <v>19</v>
      </c>
      <c r="I210" s="46" t="s">
        <v>64</v>
      </c>
      <c r="J210" s="34"/>
    </row>
    <row r="211" spans="2:10" ht="21" x14ac:dyDescent="0.35">
      <c r="B211" s="34"/>
      <c r="C211" s="40" t="s">
        <v>152</v>
      </c>
      <c r="D211" s="70" t="s">
        <v>125</v>
      </c>
      <c r="E211" s="77"/>
      <c r="F211" s="41" t="s">
        <v>48</v>
      </c>
      <c r="G211" s="42">
        <v>18</v>
      </c>
      <c r="H211" s="45">
        <v>25</v>
      </c>
      <c r="I211" s="44" t="s">
        <v>64</v>
      </c>
      <c r="J211" s="34"/>
    </row>
    <row r="212" spans="2:10" ht="21" x14ac:dyDescent="0.35">
      <c r="B212" s="34"/>
      <c r="C212" s="40" t="s">
        <v>153</v>
      </c>
      <c r="D212" s="68" t="s">
        <v>125</v>
      </c>
      <c r="E212" s="76"/>
      <c r="F212" s="41" t="s">
        <v>48</v>
      </c>
      <c r="G212" s="42">
        <v>19</v>
      </c>
      <c r="H212" s="45">
        <v>33</v>
      </c>
      <c r="I212" s="46" t="s">
        <v>64</v>
      </c>
      <c r="J212" s="34"/>
    </row>
    <row r="213" spans="2:10" ht="21" x14ac:dyDescent="0.35">
      <c r="B213" s="34"/>
      <c r="C213" s="40" t="s">
        <v>154</v>
      </c>
      <c r="D213" s="70" t="s">
        <v>125</v>
      </c>
      <c r="E213" s="77"/>
      <c r="F213" s="41" t="s">
        <v>48</v>
      </c>
      <c r="G213" s="42">
        <v>20</v>
      </c>
      <c r="H213" s="45">
        <v>42</v>
      </c>
      <c r="I213" s="44" t="s">
        <v>64</v>
      </c>
      <c r="J213" s="34"/>
    </row>
    <row r="214" spans="2:10" ht="21" x14ac:dyDescent="0.35">
      <c r="B214" s="34"/>
      <c r="C214" s="40" t="s">
        <v>155</v>
      </c>
      <c r="D214" s="68" t="s">
        <v>125</v>
      </c>
      <c r="E214" s="76"/>
      <c r="F214" s="41" t="s">
        <v>48</v>
      </c>
      <c r="G214" s="42">
        <v>21</v>
      </c>
      <c r="H214" s="45">
        <v>55</v>
      </c>
      <c r="I214" s="46" t="s">
        <v>64</v>
      </c>
      <c r="J214" s="34"/>
    </row>
    <row r="215" spans="2:10" ht="21" x14ac:dyDescent="0.35">
      <c r="B215" s="34"/>
      <c r="C215" s="40" t="s">
        <v>156</v>
      </c>
      <c r="D215" s="70" t="s">
        <v>125</v>
      </c>
      <c r="E215" s="77"/>
      <c r="F215" s="41" t="s">
        <v>48</v>
      </c>
      <c r="G215" s="47">
        <v>22</v>
      </c>
      <c r="H215" s="48">
        <v>67</v>
      </c>
      <c r="I215" s="44" t="s">
        <v>64</v>
      </c>
      <c r="J215" s="34"/>
    </row>
    <row r="216" spans="2:10" ht="21" x14ac:dyDescent="0.35">
      <c r="B216" s="34"/>
      <c r="C216" s="40" t="s">
        <v>157</v>
      </c>
      <c r="D216" s="68" t="s">
        <v>125</v>
      </c>
      <c r="E216" s="76"/>
      <c r="F216" s="41" t="s">
        <v>48</v>
      </c>
      <c r="G216" s="47">
        <v>23</v>
      </c>
      <c r="H216" s="48">
        <v>81</v>
      </c>
      <c r="I216" s="46" t="s">
        <v>64</v>
      </c>
      <c r="J216" s="34"/>
    </row>
    <row r="217" spans="2:10" ht="21" x14ac:dyDescent="0.35">
      <c r="B217" s="34"/>
      <c r="C217" s="40" t="s">
        <v>158</v>
      </c>
      <c r="D217" s="70" t="s">
        <v>125</v>
      </c>
      <c r="E217" s="77"/>
      <c r="F217" s="41" t="s">
        <v>48</v>
      </c>
      <c r="G217" s="47">
        <v>24</v>
      </c>
      <c r="H217" s="48">
        <v>103</v>
      </c>
      <c r="I217" s="44" t="s">
        <v>64</v>
      </c>
      <c r="J217" s="34"/>
    </row>
    <row r="218" spans="2:10" ht="21" x14ac:dyDescent="0.35">
      <c r="B218" s="34"/>
      <c r="C218" s="40" t="s">
        <v>159</v>
      </c>
      <c r="D218" s="68" t="s">
        <v>125</v>
      </c>
      <c r="E218" s="76"/>
      <c r="F218" s="41" t="s">
        <v>48</v>
      </c>
      <c r="G218" s="47">
        <v>25</v>
      </c>
      <c r="H218" s="48">
        <v>123</v>
      </c>
      <c r="I218" s="46" t="s">
        <v>64</v>
      </c>
      <c r="J218" s="34"/>
    </row>
    <row r="219" spans="2:10" ht="21" x14ac:dyDescent="0.35">
      <c r="B219" s="34"/>
      <c r="C219" s="40" t="s">
        <v>160</v>
      </c>
      <c r="D219" s="70" t="s">
        <v>125</v>
      </c>
      <c r="E219" s="77"/>
      <c r="F219" s="41" t="s">
        <v>48</v>
      </c>
      <c r="G219" s="47">
        <v>26</v>
      </c>
      <c r="H219" s="48">
        <v>145</v>
      </c>
      <c r="I219" s="44" t="s">
        <v>64</v>
      </c>
      <c r="J219" s="34"/>
    </row>
    <row r="220" spans="2:10" ht="21" x14ac:dyDescent="0.35">
      <c r="B220" s="34"/>
      <c r="C220" s="40" t="s">
        <v>161</v>
      </c>
      <c r="D220" s="68" t="s">
        <v>125</v>
      </c>
      <c r="E220" s="76"/>
      <c r="F220" s="41" t="s">
        <v>48</v>
      </c>
      <c r="G220" s="47">
        <v>27</v>
      </c>
      <c r="H220" s="48">
        <v>174</v>
      </c>
      <c r="I220" s="46" t="s">
        <v>64</v>
      </c>
      <c r="J220" s="34"/>
    </row>
    <row r="221" spans="2:10" ht="21" x14ac:dyDescent="0.35">
      <c r="B221" s="34"/>
      <c r="C221" s="40" t="s">
        <v>162</v>
      </c>
      <c r="D221" s="70" t="s">
        <v>125</v>
      </c>
      <c r="E221" s="77"/>
      <c r="F221" s="41" t="s">
        <v>48</v>
      </c>
      <c r="G221" s="47">
        <v>28</v>
      </c>
      <c r="H221" s="48">
        <v>208</v>
      </c>
      <c r="I221" s="44" t="s">
        <v>64</v>
      </c>
      <c r="J221" s="34"/>
    </row>
    <row r="222" spans="2:10" ht="21" x14ac:dyDescent="0.35">
      <c r="B222" s="34"/>
      <c r="C222" s="40" t="s">
        <v>163</v>
      </c>
      <c r="D222" s="68" t="s">
        <v>125</v>
      </c>
      <c r="E222" s="76"/>
      <c r="F222" s="41" t="s">
        <v>48</v>
      </c>
      <c r="G222" s="47">
        <v>29</v>
      </c>
      <c r="H222" s="48">
        <v>225</v>
      </c>
      <c r="I222" s="46" t="s">
        <v>64</v>
      </c>
      <c r="J222" s="34"/>
    </row>
    <row r="223" spans="2:10" ht="21" x14ac:dyDescent="0.35">
      <c r="B223" s="34"/>
      <c r="C223" s="40" t="s">
        <v>164</v>
      </c>
      <c r="D223" s="70" t="s">
        <v>125</v>
      </c>
      <c r="E223" s="77"/>
      <c r="F223" s="41" t="s">
        <v>48</v>
      </c>
      <c r="G223" s="47">
        <v>30</v>
      </c>
      <c r="H223" s="48">
        <v>283</v>
      </c>
      <c r="I223" s="44" t="s">
        <v>64</v>
      </c>
      <c r="J223" s="34"/>
    </row>
    <row r="224" spans="2:10" x14ac:dyDescent="0.25">
      <c r="B224" s="34"/>
      <c r="C224" s="49"/>
      <c r="D224" s="49"/>
      <c r="E224" s="49"/>
      <c r="F224" s="49"/>
      <c r="G224" s="49"/>
      <c r="H224" s="49"/>
      <c r="I224" s="49"/>
      <c r="J224" s="34"/>
    </row>
    <row r="225" spans="2:10" x14ac:dyDescent="0.25">
      <c r="B225" s="34"/>
      <c r="C225" s="34"/>
      <c r="D225" s="34"/>
      <c r="E225" s="34"/>
      <c r="F225" s="34"/>
      <c r="G225" s="34"/>
      <c r="H225" s="34"/>
      <c r="I225" s="34"/>
      <c r="J225" s="34"/>
    </row>
    <row r="226" spans="2:10" x14ac:dyDescent="0.25">
      <c r="B226" s="34"/>
      <c r="C226" s="34"/>
      <c r="D226" s="34"/>
      <c r="E226" s="34"/>
      <c r="F226" s="34"/>
      <c r="G226" s="34"/>
      <c r="H226" s="34"/>
      <c r="I226" s="34"/>
      <c r="J226" s="34"/>
    </row>
    <row r="227" spans="2:10" x14ac:dyDescent="0.25">
      <c r="B227" s="34"/>
      <c r="C227" s="34"/>
      <c r="D227" s="34"/>
      <c r="E227" s="34"/>
      <c r="F227" s="34"/>
      <c r="G227" s="34"/>
      <c r="H227" s="34"/>
      <c r="I227" s="34"/>
      <c r="J227" s="34"/>
    </row>
    <row r="228" spans="2:10" x14ac:dyDescent="0.25">
      <c r="B228" s="34"/>
      <c r="C228" s="34"/>
      <c r="D228" s="34"/>
      <c r="E228" s="34"/>
      <c r="F228" s="34"/>
      <c r="G228" s="34"/>
      <c r="H228" s="34"/>
      <c r="I228" s="34"/>
      <c r="J228" s="34"/>
    </row>
    <row r="229" spans="2:10" x14ac:dyDescent="0.25">
      <c r="B229" s="34"/>
      <c r="C229" s="34"/>
      <c r="D229" s="34"/>
      <c r="E229" s="34"/>
      <c r="F229" s="34"/>
      <c r="G229" s="34"/>
      <c r="H229" s="34"/>
      <c r="I229" s="34"/>
      <c r="J229" s="34"/>
    </row>
    <row r="230" spans="2:10" x14ac:dyDescent="0.25">
      <c r="B230" s="34"/>
      <c r="C230" s="34"/>
      <c r="D230" s="34"/>
      <c r="E230" s="34"/>
      <c r="F230" s="34"/>
      <c r="G230" s="34"/>
      <c r="H230" s="34"/>
      <c r="I230" s="34"/>
      <c r="J230" s="34"/>
    </row>
    <row r="231" spans="2:10" x14ac:dyDescent="0.25">
      <c r="B231" s="34"/>
      <c r="C231" s="34"/>
      <c r="D231" s="34"/>
      <c r="E231" s="34"/>
      <c r="F231" s="34"/>
      <c r="G231" s="34"/>
      <c r="H231" s="34"/>
      <c r="I231" s="34"/>
      <c r="J231" s="34"/>
    </row>
    <row r="232" spans="2:10" x14ac:dyDescent="0.25">
      <c r="B232" s="34"/>
      <c r="C232" s="34"/>
      <c r="D232" s="34"/>
      <c r="E232" s="34"/>
      <c r="F232" s="34"/>
      <c r="G232" s="34"/>
      <c r="H232" s="34"/>
      <c r="I232" s="34"/>
      <c r="J232" s="34"/>
    </row>
    <row r="233" spans="2:10" x14ac:dyDescent="0.25">
      <c r="B233" s="34"/>
      <c r="C233" s="34"/>
      <c r="D233" s="34"/>
      <c r="E233" s="34"/>
      <c r="F233" s="34"/>
      <c r="G233" s="34"/>
      <c r="H233" s="34"/>
      <c r="I233" s="34"/>
      <c r="J233" s="34"/>
    </row>
    <row r="234" spans="2:10" x14ac:dyDescent="0.25">
      <c r="B234" s="34"/>
      <c r="C234" s="34"/>
      <c r="D234" s="34"/>
      <c r="E234" s="34"/>
      <c r="F234" s="34"/>
      <c r="G234" s="34"/>
      <c r="H234" s="34"/>
      <c r="I234" s="34"/>
      <c r="J234" s="34"/>
    </row>
    <row r="235" spans="2:10" x14ac:dyDescent="0.25">
      <c r="B235" s="34"/>
      <c r="C235" s="34"/>
      <c r="D235" s="34"/>
      <c r="E235" s="34"/>
      <c r="F235" s="34"/>
      <c r="G235" s="34"/>
      <c r="H235" s="34"/>
      <c r="I235" s="34"/>
      <c r="J235" s="34"/>
    </row>
    <row r="236" spans="2:10" x14ac:dyDescent="0.25">
      <c r="B236" s="34"/>
      <c r="C236" s="34"/>
      <c r="D236" s="34"/>
      <c r="E236" s="34"/>
      <c r="F236" s="34"/>
      <c r="G236" s="34"/>
      <c r="H236" s="34"/>
      <c r="I236" s="34"/>
      <c r="J236" s="34"/>
    </row>
    <row r="237" spans="2:10" x14ac:dyDescent="0.25">
      <c r="B237" s="34"/>
      <c r="C237" s="34"/>
      <c r="D237" s="34"/>
      <c r="E237" s="34"/>
      <c r="F237" s="34"/>
      <c r="G237" s="34"/>
      <c r="H237" s="34"/>
      <c r="I237" s="34"/>
      <c r="J237" s="34"/>
    </row>
    <row r="238" spans="2:10" ht="18.75" x14ac:dyDescent="0.3">
      <c r="B238" s="34"/>
      <c r="C238" s="34"/>
      <c r="D238" s="34"/>
      <c r="E238" s="34"/>
      <c r="F238" s="34"/>
      <c r="G238" s="34"/>
      <c r="H238" s="37" t="s">
        <v>165</v>
      </c>
      <c r="I238" s="34"/>
      <c r="J238" s="34"/>
    </row>
    <row r="239" spans="2:10" ht="21" x14ac:dyDescent="0.35">
      <c r="B239" s="34"/>
      <c r="C239" s="37" t="s">
        <v>26</v>
      </c>
      <c r="D239" s="72" t="s">
        <v>41</v>
      </c>
      <c r="E239" s="73"/>
      <c r="F239" s="37" t="s">
        <v>42</v>
      </c>
      <c r="G239" s="37" t="s">
        <v>43</v>
      </c>
      <c r="H239" s="58" t="s">
        <v>166</v>
      </c>
      <c r="I239" s="38" t="s">
        <v>45</v>
      </c>
      <c r="J239" s="39">
        <v>7</v>
      </c>
    </row>
    <row r="240" spans="2:10" ht="21" x14ac:dyDescent="0.35">
      <c r="B240" s="34"/>
      <c r="C240" s="40" t="s">
        <v>167</v>
      </c>
      <c r="D240" s="70" t="s">
        <v>168</v>
      </c>
      <c r="E240" s="71"/>
      <c r="F240" s="41" t="s">
        <v>169</v>
      </c>
      <c r="G240" s="42">
        <v>11</v>
      </c>
      <c r="H240" s="43">
        <v>5</v>
      </c>
      <c r="I240" s="44" t="s">
        <v>49</v>
      </c>
      <c r="J240" s="34"/>
    </row>
    <row r="241" spans="2:10" ht="21" x14ac:dyDescent="0.35">
      <c r="B241" s="34"/>
      <c r="C241" s="40" t="s">
        <v>170</v>
      </c>
      <c r="D241" s="68" t="s">
        <v>168</v>
      </c>
      <c r="E241" s="69"/>
      <c r="F241" s="41" t="s">
        <v>169</v>
      </c>
      <c r="G241" s="42">
        <v>12</v>
      </c>
      <c r="H241" s="45">
        <v>8</v>
      </c>
      <c r="I241" s="46" t="s">
        <v>49</v>
      </c>
      <c r="J241" s="34"/>
    </row>
    <row r="242" spans="2:10" ht="21" x14ac:dyDescent="0.35">
      <c r="B242" s="34"/>
      <c r="C242" s="40" t="s">
        <v>171</v>
      </c>
      <c r="D242" s="70" t="s">
        <v>168</v>
      </c>
      <c r="E242" s="71"/>
      <c r="F242" s="41" t="s">
        <v>169</v>
      </c>
      <c r="G242" s="42">
        <v>13</v>
      </c>
      <c r="H242" s="45">
        <v>13</v>
      </c>
      <c r="I242" s="44" t="s">
        <v>49</v>
      </c>
      <c r="J242" s="34"/>
    </row>
    <row r="243" spans="2:10" ht="21" x14ac:dyDescent="0.35">
      <c r="B243" s="34"/>
      <c r="C243" s="40" t="s">
        <v>172</v>
      </c>
      <c r="D243" s="68" t="s">
        <v>168</v>
      </c>
      <c r="E243" s="69"/>
      <c r="F243" s="41" t="s">
        <v>169</v>
      </c>
      <c r="G243" s="42">
        <v>14</v>
      </c>
      <c r="H243" s="45">
        <v>34</v>
      </c>
      <c r="I243" s="46" t="s">
        <v>49</v>
      </c>
      <c r="J243" s="34"/>
    </row>
    <row r="244" spans="2:10" ht="21" x14ac:dyDescent="0.35">
      <c r="B244" s="34"/>
      <c r="C244" s="40" t="s">
        <v>173</v>
      </c>
      <c r="D244" s="70" t="s">
        <v>168</v>
      </c>
      <c r="E244" s="71"/>
      <c r="F244" s="41" t="s">
        <v>169</v>
      </c>
      <c r="G244" s="42">
        <v>15</v>
      </c>
      <c r="H244" s="45">
        <v>64</v>
      </c>
      <c r="I244" s="44" t="s">
        <v>49</v>
      </c>
      <c r="J244" s="34"/>
    </row>
    <row r="245" spans="2:10" ht="21" x14ac:dyDescent="0.35">
      <c r="B245" s="34"/>
      <c r="C245" s="40" t="s">
        <v>174</v>
      </c>
      <c r="D245" s="68" t="s">
        <v>168</v>
      </c>
      <c r="E245" s="69"/>
      <c r="F245" s="41" t="s">
        <v>169</v>
      </c>
      <c r="G245" s="42">
        <v>16</v>
      </c>
      <c r="H245" s="45">
        <v>117</v>
      </c>
      <c r="I245" s="46" t="s">
        <v>49</v>
      </c>
      <c r="J245" s="34"/>
    </row>
    <row r="246" spans="2:10" ht="21" x14ac:dyDescent="0.35">
      <c r="B246" s="34"/>
      <c r="C246" s="40" t="s">
        <v>175</v>
      </c>
      <c r="D246" s="70" t="s">
        <v>168</v>
      </c>
      <c r="E246" s="71"/>
      <c r="F246" s="41" t="s">
        <v>169</v>
      </c>
      <c r="G246" s="42">
        <v>17</v>
      </c>
      <c r="H246" s="45">
        <v>193</v>
      </c>
      <c r="I246" s="44" t="s">
        <v>49</v>
      </c>
      <c r="J246" s="34"/>
    </row>
    <row r="247" spans="2:10" ht="21" x14ac:dyDescent="0.35">
      <c r="B247" s="34"/>
      <c r="C247" s="40" t="s">
        <v>176</v>
      </c>
      <c r="D247" s="68" t="s">
        <v>168</v>
      </c>
      <c r="E247" s="69"/>
      <c r="F247" s="41" t="s">
        <v>169</v>
      </c>
      <c r="G247" s="42">
        <v>18</v>
      </c>
      <c r="H247" s="45">
        <v>335</v>
      </c>
      <c r="I247" s="46" t="s">
        <v>49</v>
      </c>
      <c r="J247" s="34"/>
    </row>
    <row r="248" spans="2:10" ht="21" x14ac:dyDescent="0.35">
      <c r="B248" s="34"/>
      <c r="C248" s="40" t="s">
        <v>177</v>
      </c>
      <c r="D248" s="70" t="s">
        <v>168</v>
      </c>
      <c r="E248" s="71"/>
      <c r="F248" s="41" t="s">
        <v>169</v>
      </c>
      <c r="G248" s="42">
        <v>19</v>
      </c>
      <c r="H248" s="45">
        <v>503</v>
      </c>
      <c r="I248" s="44" t="s">
        <v>49</v>
      </c>
      <c r="J248" s="34"/>
    </row>
    <row r="249" spans="2:10" ht="21" x14ac:dyDescent="0.35">
      <c r="B249" s="34"/>
      <c r="C249" s="40" t="s">
        <v>178</v>
      </c>
      <c r="D249" s="68" t="s">
        <v>168</v>
      </c>
      <c r="E249" s="69"/>
      <c r="F249" s="41" t="s">
        <v>169</v>
      </c>
      <c r="G249" s="42">
        <v>20</v>
      </c>
      <c r="H249" s="45">
        <v>842</v>
      </c>
      <c r="I249" s="46" t="s">
        <v>49</v>
      </c>
      <c r="J249" s="34"/>
    </row>
    <row r="250" spans="2:10" ht="21" x14ac:dyDescent="0.35">
      <c r="B250" s="34"/>
      <c r="C250" s="40" t="s">
        <v>179</v>
      </c>
      <c r="D250" s="70" t="s">
        <v>168</v>
      </c>
      <c r="E250" s="71"/>
      <c r="F250" s="41" t="s">
        <v>169</v>
      </c>
      <c r="G250" s="47">
        <v>21</v>
      </c>
      <c r="H250" s="48">
        <v>1164</v>
      </c>
      <c r="I250" s="44" t="s">
        <v>49</v>
      </c>
      <c r="J250" s="34"/>
    </row>
    <row r="251" spans="2:10" ht="21" x14ac:dyDescent="0.35">
      <c r="B251" s="34"/>
      <c r="C251" s="40" t="s">
        <v>180</v>
      </c>
      <c r="D251" s="68" t="s">
        <v>168</v>
      </c>
      <c r="E251" s="69"/>
      <c r="F251" s="41" t="s">
        <v>169</v>
      </c>
      <c r="G251" s="47">
        <v>22</v>
      </c>
      <c r="H251" s="48">
        <v>1586</v>
      </c>
      <c r="I251" s="46" t="s">
        <v>49</v>
      </c>
      <c r="J251" s="34"/>
    </row>
    <row r="252" spans="2:10" ht="21" x14ac:dyDescent="0.35">
      <c r="B252" s="34"/>
      <c r="C252" s="40" t="s">
        <v>181</v>
      </c>
      <c r="D252" s="70" t="s">
        <v>168</v>
      </c>
      <c r="E252" s="71"/>
      <c r="F252" s="41" t="s">
        <v>169</v>
      </c>
      <c r="G252" s="47">
        <v>23</v>
      </c>
      <c r="H252" s="48">
        <v>2040</v>
      </c>
      <c r="I252" s="44" t="s">
        <v>49</v>
      </c>
      <c r="J252" s="34"/>
    </row>
    <row r="253" spans="2:10" ht="21" x14ac:dyDescent="0.35">
      <c r="B253" s="34"/>
      <c r="C253" s="40" t="s">
        <v>182</v>
      </c>
      <c r="D253" s="68" t="s">
        <v>168</v>
      </c>
      <c r="E253" s="69"/>
      <c r="F253" s="41" t="s">
        <v>169</v>
      </c>
      <c r="G253" s="47">
        <v>24</v>
      </c>
      <c r="H253" s="48">
        <v>2524</v>
      </c>
      <c r="I253" s="46" t="s">
        <v>49</v>
      </c>
      <c r="J253" s="34"/>
    </row>
    <row r="254" spans="2:10" ht="21" x14ac:dyDescent="0.35">
      <c r="B254" s="34"/>
      <c r="C254" s="40" t="s">
        <v>183</v>
      </c>
      <c r="D254" s="70" t="s">
        <v>168</v>
      </c>
      <c r="E254" s="71"/>
      <c r="F254" s="41" t="s">
        <v>169</v>
      </c>
      <c r="G254" s="47">
        <v>25</v>
      </c>
      <c r="H254" s="48">
        <v>3150</v>
      </c>
      <c r="I254" s="44" t="s">
        <v>49</v>
      </c>
      <c r="J254" s="34"/>
    </row>
    <row r="255" spans="2:10" ht="21" x14ac:dyDescent="0.35">
      <c r="B255" s="34"/>
      <c r="C255" s="40" t="s">
        <v>184</v>
      </c>
      <c r="D255" s="68" t="s">
        <v>168</v>
      </c>
      <c r="E255" s="69"/>
      <c r="F255" s="41" t="s">
        <v>169</v>
      </c>
      <c r="G255" s="47">
        <v>26</v>
      </c>
      <c r="H255" s="48">
        <v>4393</v>
      </c>
      <c r="I255" s="46" t="s">
        <v>49</v>
      </c>
      <c r="J255" s="34"/>
    </row>
    <row r="256" spans="2:10" ht="21" x14ac:dyDescent="0.35">
      <c r="B256" s="34"/>
      <c r="C256" s="51"/>
      <c r="D256" s="74"/>
      <c r="E256" s="75"/>
      <c r="F256" s="54"/>
      <c r="G256" s="55"/>
      <c r="H256" s="56"/>
      <c r="I256" s="57"/>
      <c r="J256" s="34"/>
    </row>
    <row r="257" spans="2:10" x14ac:dyDescent="0.25">
      <c r="B257" s="34"/>
      <c r="C257" s="34"/>
      <c r="D257" s="34"/>
      <c r="E257" s="34"/>
      <c r="F257" s="34"/>
      <c r="G257" s="34"/>
      <c r="H257" s="34"/>
      <c r="I257" s="34"/>
      <c r="J257" s="34"/>
    </row>
    <row r="258" spans="2:10" x14ac:dyDescent="0.25">
      <c r="B258" s="34"/>
      <c r="C258" s="34"/>
      <c r="D258" s="34"/>
      <c r="E258" s="34"/>
      <c r="F258" s="34"/>
      <c r="G258" s="34"/>
      <c r="H258" s="34"/>
      <c r="I258" s="34"/>
      <c r="J258" s="34"/>
    </row>
    <row r="259" spans="2:10" x14ac:dyDescent="0.25">
      <c r="B259" s="34"/>
      <c r="C259" s="34"/>
      <c r="D259" s="34"/>
      <c r="E259" s="34"/>
      <c r="F259" s="34"/>
      <c r="G259" s="34"/>
      <c r="H259" s="34"/>
      <c r="I259" s="34"/>
      <c r="J259" s="34"/>
    </row>
    <row r="260" spans="2:10" x14ac:dyDescent="0.25">
      <c r="B260" s="34"/>
      <c r="C260" s="34"/>
      <c r="D260" s="34"/>
      <c r="E260" s="34"/>
      <c r="F260" s="34"/>
      <c r="G260" s="34"/>
      <c r="H260" s="34"/>
      <c r="I260" s="34"/>
      <c r="J260" s="34"/>
    </row>
    <row r="261" spans="2:10" x14ac:dyDescent="0.25">
      <c r="B261" s="34"/>
      <c r="C261" s="34"/>
      <c r="D261" s="34"/>
      <c r="E261" s="34"/>
      <c r="F261" s="34"/>
      <c r="G261" s="34"/>
      <c r="H261" s="34"/>
      <c r="I261" s="34"/>
      <c r="J261" s="34"/>
    </row>
    <row r="262" spans="2:10" x14ac:dyDescent="0.25">
      <c r="B262" s="34"/>
      <c r="C262" s="34"/>
      <c r="D262" s="34"/>
      <c r="E262" s="34"/>
      <c r="F262" s="34"/>
      <c r="G262" s="34"/>
      <c r="H262" s="34"/>
      <c r="I262" s="34"/>
      <c r="J262" s="34"/>
    </row>
    <row r="263" spans="2:10" x14ac:dyDescent="0.25">
      <c r="B263" s="34"/>
      <c r="C263" s="34"/>
      <c r="D263" s="34"/>
      <c r="E263" s="34"/>
      <c r="F263" s="34"/>
      <c r="G263" s="34"/>
      <c r="H263" s="34"/>
      <c r="I263" s="34"/>
      <c r="J263" s="34"/>
    </row>
    <row r="264" spans="2:10" x14ac:dyDescent="0.25">
      <c r="B264" s="34"/>
      <c r="C264" s="34"/>
      <c r="D264" s="34"/>
      <c r="E264" s="34"/>
      <c r="F264" s="34"/>
      <c r="G264" s="34"/>
      <c r="H264" s="34"/>
      <c r="I264" s="34"/>
      <c r="J264" s="34"/>
    </row>
    <row r="265" spans="2:10" x14ac:dyDescent="0.25">
      <c r="B265" s="34"/>
      <c r="C265" s="34"/>
      <c r="D265" s="34"/>
      <c r="E265" s="34"/>
      <c r="F265" s="34"/>
      <c r="G265" s="34"/>
      <c r="H265" s="34"/>
      <c r="I265" s="34"/>
      <c r="J265" s="34"/>
    </row>
    <row r="266" spans="2:10" x14ac:dyDescent="0.25">
      <c r="B266" s="34"/>
      <c r="C266" s="34"/>
      <c r="D266" s="34"/>
      <c r="E266" s="34"/>
      <c r="F266" s="34"/>
      <c r="G266" s="34"/>
      <c r="H266" s="34"/>
      <c r="I266" s="34"/>
      <c r="J266" s="34"/>
    </row>
    <row r="267" spans="2:10" x14ac:dyDescent="0.25">
      <c r="B267" s="34"/>
      <c r="C267" s="34"/>
      <c r="D267" s="34"/>
      <c r="E267" s="34"/>
      <c r="F267" s="34"/>
      <c r="G267" s="34"/>
      <c r="H267" s="34"/>
      <c r="I267" s="34"/>
      <c r="J267" s="34"/>
    </row>
    <row r="268" spans="2:10" x14ac:dyDescent="0.25">
      <c r="B268" s="34"/>
      <c r="C268" s="34"/>
      <c r="D268" s="34"/>
      <c r="E268" s="34"/>
      <c r="F268" s="34"/>
      <c r="G268" s="34"/>
      <c r="H268" s="34"/>
      <c r="I268" s="34"/>
      <c r="J268" s="34"/>
    </row>
    <row r="269" spans="2:10" x14ac:dyDescent="0.25">
      <c r="B269" s="34"/>
      <c r="C269" s="34"/>
      <c r="D269" s="34"/>
      <c r="E269" s="34"/>
      <c r="F269" s="34"/>
      <c r="G269" s="34"/>
      <c r="H269" s="34"/>
      <c r="I269" s="34"/>
      <c r="J269" s="34"/>
    </row>
    <row r="270" spans="2:10" ht="18.75" x14ac:dyDescent="0.3">
      <c r="B270" s="34"/>
      <c r="C270" s="34"/>
      <c r="D270" s="34"/>
      <c r="E270" s="34"/>
      <c r="F270" s="34"/>
      <c r="G270" s="34"/>
      <c r="H270" s="37" t="s">
        <v>165</v>
      </c>
      <c r="I270" s="34"/>
      <c r="J270" s="34"/>
    </row>
    <row r="271" spans="2:10" ht="21" x14ac:dyDescent="0.35">
      <c r="B271" s="34"/>
      <c r="C271" s="37" t="s">
        <v>26</v>
      </c>
      <c r="D271" s="72" t="s">
        <v>41</v>
      </c>
      <c r="E271" s="73"/>
      <c r="F271" s="37" t="s">
        <v>42</v>
      </c>
      <c r="G271" s="37" t="s">
        <v>43</v>
      </c>
      <c r="H271" s="58" t="s">
        <v>166</v>
      </c>
      <c r="I271" s="38" t="s">
        <v>45</v>
      </c>
      <c r="J271" s="39">
        <v>8</v>
      </c>
    </row>
    <row r="272" spans="2:10" ht="21" x14ac:dyDescent="0.35">
      <c r="B272" s="34"/>
      <c r="C272" s="40" t="s">
        <v>185</v>
      </c>
      <c r="D272" s="70" t="s">
        <v>168</v>
      </c>
      <c r="E272" s="71"/>
      <c r="F272" s="41" t="s">
        <v>169</v>
      </c>
      <c r="G272" s="42">
        <v>12</v>
      </c>
      <c r="H272" s="43">
        <v>3</v>
      </c>
      <c r="I272" s="46" t="s">
        <v>64</v>
      </c>
      <c r="J272" s="34"/>
    </row>
    <row r="273" spans="2:10" ht="21" x14ac:dyDescent="0.35">
      <c r="B273" s="34"/>
      <c r="C273" s="40" t="s">
        <v>186</v>
      </c>
      <c r="D273" s="68" t="s">
        <v>168</v>
      </c>
      <c r="E273" s="69"/>
      <c r="F273" s="41" t="s">
        <v>169</v>
      </c>
      <c r="G273" s="42">
        <v>13</v>
      </c>
      <c r="H273" s="45">
        <v>3</v>
      </c>
      <c r="I273" s="44" t="s">
        <v>64</v>
      </c>
      <c r="J273" s="34"/>
    </row>
    <row r="274" spans="2:10" ht="21" x14ac:dyDescent="0.35">
      <c r="B274" s="34"/>
      <c r="C274" s="40" t="s">
        <v>187</v>
      </c>
      <c r="D274" s="70" t="s">
        <v>168</v>
      </c>
      <c r="E274" s="71"/>
      <c r="F274" s="41" t="s">
        <v>169</v>
      </c>
      <c r="G274" s="42">
        <v>14</v>
      </c>
      <c r="H274" s="45">
        <v>6</v>
      </c>
      <c r="I274" s="46" t="s">
        <v>64</v>
      </c>
      <c r="J274" s="34"/>
    </row>
    <row r="275" spans="2:10" ht="21" x14ac:dyDescent="0.35">
      <c r="B275" s="34"/>
      <c r="C275" s="40" t="s">
        <v>188</v>
      </c>
      <c r="D275" s="68" t="s">
        <v>168</v>
      </c>
      <c r="E275" s="69"/>
      <c r="F275" s="41" t="s">
        <v>169</v>
      </c>
      <c r="G275" s="42">
        <v>15</v>
      </c>
      <c r="H275" s="45">
        <v>10</v>
      </c>
      <c r="I275" s="44" t="s">
        <v>64</v>
      </c>
      <c r="J275" s="34"/>
    </row>
    <row r="276" spans="2:10" ht="21" x14ac:dyDescent="0.35">
      <c r="B276" s="34"/>
      <c r="C276" s="40" t="s">
        <v>189</v>
      </c>
      <c r="D276" s="70" t="s">
        <v>168</v>
      </c>
      <c r="E276" s="71"/>
      <c r="F276" s="41" t="s">
        <v>169</v>
      </c>
      <c r="G276" s="42">
        <v>16</v>
      </c>
      <c r="H276" s="45">
        <v>16</v>
      </c>
      <c r="I276" s="46" t="s">
        <v>64</v>
      </c>
      <c r="J276" s="34"/>
    </row>
    <row r="277" spans="2:10" ht="21" x14ac:dyDescent="0.35">
      <c r="B277" s="34"/>
      <c r="C277" s="40" t="s">
        <v>190</v>
      </c>
      <c r="D277" s="68" t="s">
        <v>168</v>
      </c>
      <c r="E277" s="69"/>
      <c r="F277" s="41" t="s">
        <v>169</v>
      </c>
      <c r="G277" s="42">
        <v>17</v>
      </c>
      <c r="H277" s="45">
        <v>24</v>
      </c>
      <c r="I277" s="44" t="s">
        <v>64</v>
      </c>
      <c r="J277" s="34"/>
    </row>
    <row r="278" spans="2:10" ht="21" x14ac:dyDescent="0.35">
      <c r="B278" s="34"/>
      <c r="C278" s="40" t="s">
        <v>191</v>
      </c>
      <c r="D278" s="70" t="s">
        <v>168</v>
      </c>
      <c r="E278" s="71"/>
      <c r="F278" s="41" t="s">
        <v>169</v>
      </c>
      <c r="G278" s="42">
        <v>18</v>
      </c>
      <c r="H278" s="45">
        <v>30</v>
      </c>
      <c r="I278" s="46" t="s">
        <v>64</v>
      </c>
      <c r="J278" s="34"/>
    </row>
    <row r="279" spans="2:10" ht="21" x14ac:dyDescent="0.35">
      <c r="B279" s="34"/>
      <c r="C279" s="40" t="s">
        <v>192</v>
      </c>
      <c r="D279" s="68" t="s">
        <v>168</v>
      </c>
      <c r="E279" s="69"/>
      <c r="F279" s="41" t="s">
        <v>169</v>
      </c>
      <c r="G279" s="42">
        <v>19</v>
      </c>
      <c r="H279" s="45">
        <v>38</v>
      </c>
      <c r="I279" s="44" t="s">
        <v>64</v>
      </c>
      <c r="J279" s="34"/>
    </row>
    <row r="280" spans="2:10" ht="21" x14ac:dyDescent="0.35">
      <c r="B280" s="34"/>
      <c r="C280" s="40" t="s">
        <v>193</v>
      </c>
      <c r="D280" s="70" t="s">
        <v>168</v>
      </c>
      <c r="E280" s="71"/>
      <c r="F280" s="41" t="s">
        <v>169</v>
      </c>
      <c r="G280" s="42">
        <v>20</v>
      </c>
      <c r="H280" s="45">
        <v>70</v>
      </c>
      <c r="I280" s="46" t="s">
        <v>64</v>
      </c>
      <c r="J280" s="34"/>
    </row>
    <row r="281" spans="2:10" ht="21" x14ac:dyDescent="0.35">
      <c r="B281" s="34"/>
      <c r="C281" s="40" t="s">
        <v>194</v>
      </c>
      <c r="D281" s="68" t="s">
        <v>168</v>
      </c>
      <c r="E281" s="69"/>
      <c r="F281" s="41" t="s">
        <v>169</v>
      </c>
      <c r="G281" s="42">
        <v>21</v>
      </c>
      <c r="H281" s="45">
        <v>127</v>
      </c>
      <c r="I281" s="44" t="s">
        <v>64</v>
      </c>
      <c r="J281" s="34"/>
    </row>
    <row r="282" spans="2:10" ht="21" x14ac:dyDescent="0.35">
      <c r="B282" s="34"/>
      <c r="C282" s="40" t="s">
        <v>195</v>
      </c>
      <c r="D282" s="70" t="s">
        <v>168</v>
      </c>
      <c r="E282" s="71"/>
      <c r="F282" s="41" t="s">
        <v>169</v>
      </c>
      <c r="G282" s="47">
        <v>23</v>
      </c>
      <c r="H282" s="48">
        <v>252</v>
      </c>
      <c r="I282" s="46" t="s">
        <v>64</v>
      </c>
      <c r="J282" s="34"/>
    </row>
    <row r="283" spans="2:10" ht="21" x14ac:dyDescent="0.35">
      <c r="B283" s="34"/>
      <c r="C283" s="40" t="s">
        <v>196</v>
      </c>
      <c r="D283" s="68" t="s">
        <v>168</v>
      </c>
      <c r="E283" s="69"/>
      <c r="F283" s="41" t="s">
        <v>169</v>
      </c>
      <c r="G283" s="47">
        <v>24</v>
      </c>
      <c r="H283" s="48">
        <v>339</v>
      </c>
      <c r="I283" s="44" t="s">
        <v>64</v>
      </c>
      <c r="J283" s="34"/>
    </row>
    <row r="284" spans="2:10" ht="21" x14ac:dyDescent="0.35">
      <c r="B284" s="34"/>
      <c r="C284" s="40" t="s">
        <v>197</v>
      </c>
      <c r="D284" s="70" t="s">
        <v>168</v>
      </c>
      <c r="E284" s="71"/>
      <c r="F284" s="41" t="s">
        <v>169</v>
      </c>
      <c r="G284" s="47">
        <v>25</v>
      </c>
      <c r="H284" s="48">
        <v>436</v>
      </c>
      <c r="I284" s="46" t="s">
        <v>64</v>
      </c>
      <c r="J284" s="34"/>
    </row>
    <row r="285" spans="2:10" ht="21" x14ac:dyDescent="0.35">
      <c r="B285" s="34"/>
      <c r="C285" s="40" t="s">
        <v>198</v>
      </c>
      <c r="D285" s="68" t="s">
        <v>168</v>
      </c>
      <c r="E285" s="69"/>
      <c r="F285" s="41" t="s">
        <v>169</v>
      </c>
      <c r="G285" s="47">
        <v>26</v>
      </c>
      <c r="H285" s="48">
        <v>612</v>
      </c>
      <c r="I285" s="44" t="s">
        <v>64</v>
      </c>
      <c r="J285" s="34"/>
    </row>
    <row r="286" spans="2:10" ht="21" x14ac:dyDescent="0.35">
      <c r="B286" s="34"/>
      <c r="C286" s="40" t="s">
        <v>199</v>
      </c>
      <c r="D286" s="70" t="s">
        <v>168</v>
      </c>
      <c r="E286" s="71"/>
      <c r="F286" s="41" t="s">
        <v>169</v>
      </c>
      <c r="G286" s="47">
        <v>27</v>
      </c>
      <c r="H286" s="48">
        <v>761</v>
      </c>
      <c r="I286" s="46" t="s">
        <v>64</v>
      </c>
      <c r="J286" s="34"/>
    </row>
    <row r="287" spans="2:10" ht="21" x14ac:dyDescent="0.35">
      <c r="B287" s="34"/>
      <c r="C287" s="40" t="s">
        <v>200</v>
      </c>
      <c r="D287" s="68" t="s">
        <v>168</v>
      </c>
      <c r="E287" s="69"/>
      <c r="F287" s="41" t="s">
        <v>169</v>
      </c>
      <c r="G287" s="47">
        <v>28</v>
      </c>
      <c r="H287" s="48">
        <v>860</v>
      </c>
      <c r="I287" s="44" t="s">
        <v>64</v>
      </c>
      <c r="J287" s="34"/>
    </row>
    <row r="288" spans="2:10" ht="21" x14ac:dyDescent="0.35">
      <c r="B288" s="34"/>
      <c r="C288" s="40" t="s">
        <v>201</v>
      </c>
      <c r="D288" s="70" t="s">
        <v>168</v>
      </c>
      <c r="E288" s="71"/>
      <c r="F288" s="41" t="s">
        <v>169</v>
      </c>
      <c r="G288" s="47">
        <v>29</v>
      </c>
      <c r="H288" s="48">
        <v>981</v>
      </c>
      <c r="I288" s="46" t="s">
        <v>64</v>
      </c>
      <c r="J288" s="34"/>
    </row>
    <row r="289" spans="2:10" ht="21" x14ac:dyDescent="0.35">
      <c r="B289" s="34"/>
      <c r="C289" s="40" t="s">
        <v>202</v>
      </c>
      <c r="D289" s="68" t="s">
        <v>168</v>
      </c>
      <c r="E289" s="69"/>
      <c r="F289" s="41" t="s">
        <v>169</v>
      </c>
      <c r="G289" s="47">
        <v>30</v>
      </c>
      <c r="H289" s="48">
        <v>1273</v>
      </c>
      <c r="I289" s="44" t="s">
        <v>64</v>
      </c>
      <c r="J289" s="34"/>
    </row>
    <row r="290" spans="2:10" x14ac:dyDescent="0.25">
      <c r="B290" s="34"/>
      <c r="C290" s="49"/>
      <c r="D290" s="49"/>
      <c r="E290" s="49"/>
      <c r="F290" s="49"/>
      <c r="G290" s="49"/>
      <c r="H290" s="49"/>
      <c r="I290" s="49"/>
      <c r="J290" s="34"/>
    </row>
    <row r="291" spans="2:10" x14ac:dyDescent="0.25">
      <c r="B291" s="34"/>
      <c r="C291" s="34"/>
      <c r="D291" s="34"/>
      <c r="E291" s="34"/>
      <c r="F291" s="34"/>
      <c r="G291" s="34"/>
      <c r="H291" s="34"/>
      <c r="I291" s="34"/>
      <c r="J291" s="34"/>
    </row>
    <row r="292" spans="2:10" x14ac:dyDescent="0.25">
      <c r="B292" s="34"/>
      <c r="C292" s="34"/>
      <c r="D292" s="34"/>
      <c r="E292" s="34"/>
      <c r="F292" s="34"/>
      <c r="G292" s="34"/>
      <c r="H292" s="34"/>
      <c r="I292" s="34"/>
      <c r="J292" s="34"/>
    </row>
    <row r="293" spans="2:10" x14ac:dyDescent="0.25">
      <c r="B293" s="34"/>
      <c r="C293" s="34"/>
      <c r="D293" s="34"/>
      <c r="E293" s="34"/>
      <c r="F293" s="34"/>
      <c r="G293" s="34"/>
      <c r="H293" s="34"/>
      <c r="I293" s="34"/>
      <c r="J293" s="34"/>
    </row>
    <row r="294" spans="2:10" x14ac:dyDescent="0.25">
      <c r="B294" s="34"/>
      <c r="C294" s="34"/>
      <c r="D294" s="34"/>
      <c r="E294" s="34"/>
      <c r="F294" s="34"/>
      <c r="G294" s="34"/>
      <c r="H294" s="34"/>
      <c r="I294" s="34"/>
      <c r="J294" s="34"/>
    </row>
    <row r="295" spans="2:10" x14ac:dyDescent="0.25">
      <c r="B295" s="34"/>
      <c r="C295" s="34"/>
      <c r="D295" s="34"/>
      <c r="E295" s="34"/>
      <c r="F295" s="34"/>
      <c r="G295" s="34"/>
      <c r="H295" s="34"/>
      <c r="I295" s="34"/>
      <c r="J295" s="34"/>
    </row>
    <row r="296" spans="2:10" x14ac:dyDescent="0.25">
      <c r="B296" s="34"/>
      <c r="C296" s="34"/>
      <c r="D296" s="34"/>
      <c r="E296" s="34"/>
      <c r="F296" s="34"/>
      <c r="G296" s="34"/>
      <c r="H296" s="34"/>
      <c r="I296" s="34"/>
      <c r="J296" s="34"/>
    </row>
    <row r="297" spans="2:10" x14ac:dyDescent="0.25">
      <c r="B297" s="34"/>
      <c r="C297" s="34"/>
      <c r="D297" s="34"/>
      <c r="E297" s="34"/>
      <c r="F297" s="34"/>
      <c r="G297" s="34"/>
      <c r="H297" s="34"/>
      <c r="I297" s="34"/>
      <c r="J297" s="34"/>
    </row>
    <row r="298" spans="2:10" x14ac:dyDescent="0.25">
      <c r="B298" s="34"/>
      <c r="C298" s="34"/>
      <c r="D298" s="34"/>
      <c r="E298" s="34"/>
      <c r="F298" s="34"/>
      <c r="G298" s="34"/>
      <c r="H298" s="34"/>
      <c r="I298" s="34"/>
      <c r="J298" s="34"/>
    </row>
    <row r="299" spans="2:10" x14ac:dyDescent="0.25">
      <c r="B299" s="34"/>
      <c r="C299" s="34"/>
      <c r="D299" s="34"/>
      <c r="E299" s="34"/>
      <c r="F299" s="34"/>
      <c r="G299" s="34"/>
      <c r="H299" s="34"/>
      <c r="I299" s="34"/>
      <c r="J299" s="34"/>
    </row>
    <row r="300" spans="2:10" x14ac:dyDescent="0.25">
      <c r="B300" s="34"/>
      <c r="C300" s="34"/>
      <c r="D300" s="34"/>
      <c r="E300" s="34"/>
      <c r="F300" s="34"/>
      <c r="G300" s="34"/>
      <c r="H300" s="34"/>
      <c r="I300" s="34"/>
      <c r="J300" s="34"/>
    </row>
    <row r="301" spans="2:10" x14ac:dyDescent="0.25">
      <c r="B301" s="34"/>
      <c r="C301" s="34"/>
      <c r="D301" s="34"/>
      <c r="E301" s="34"/>
      <c r="F301" s="34"/>
      <c r="G301" s="34"/>
      <c r="H301" s="34"/>
      <c r="I301" s="34"/>
      <c r="J301" s="34"/>
    </row>
    <row r="302" spans="2:10" x14ac:dyDescent="0.25">
      <c r="B302" s="34"/>
      <c r="C302" s="34"/>
      <c r="D302" s="34"/>
      <c r="E302" s="34"/>
      <c r="F302" s="34"/>
      <c r="G302" s="34"/>
      <c r="H302" s="34"/>
      <c r="I302" s="34"/>
      <c r="J302" s="34"/>
    </row>
    <row r="303" spans="2:10" x14ac:dyDescent="0.25">
      <c r="B303" s="34"/>
      <c r="C303" s="34"/>
      <c r="D303" s="34"/>
      <c r="E303" s="34"/>
      <c r="F303" s="34"/>
      <c r="G303" s="34"/>
      <c r="H303" s="34"/>
      <c r="I303" s="34"/>
      <c r="J303" s="34"/>
    </row>
    <row r="304" spans="2:10" ht="18.75" x14ac:dyDescent="0.3">
      <c r="B304" s="34"/>
      <c r="C304" s="34"/>
      <c r="D304" s="34"/>
      <c r="E304" s="34"/>
      <c r="F304" s="34"/>
      <c r="G304" s="34"/>
      <c r="H304" s="37" t="s">
        <v>165</v>
      </c>
      <c r="I304" s="34"/>
      <c r="J304" s="34"/>
    </row>
    <row r="305" spans="2:10" ht="21" x14ac:dyDescent="0.35">
      <c r="B305" s="34"/>
      <c r="C305" s="37" t="s">
        <v>26</v>
      </c>
      <c r="D305" s="72" t="s">
        <v>41</v>
      </c>
      <c r="E305" s="73"/>
      <c r="F305" s="37" t="s">
        <v>42</v>
      </c>
      <c r="G305" s="37" t="s">
        <v>43</v>
      </c>
      <c r="H305" s="58" t="s">
        <v>203</v>
      </c>
      <c r="I305" s="38" t="s">
        <v>45</v>
      </c>
      <c r="J305" s="39">
        <v>9</v>
      </c>
    </row>
    <row r="306" spans="2:10" ht="21" x14ac:dyDescent="0.35">
      <c r="B306" s="34"/>
      <c r="C306" s="40" t="s">
        <v>204</v>
      </c>
      <c r="D306" s="70" t="s">
        <v>205</v>
      </c>
      <c r="E306" s="71"/>
      <c r="F306" s="41" t="s">
        <v>203</v>
      </c>
      <c r="G306" s="42">
        <v>12</v>
      </c>
      <c r="H306" s="43">
        <v>5</v>
      </c>
      <c r="I306" s="46" t="s">
        <v>49</v>
      </c>
      <c r="J306" s="34"/>
    </row>
    <row r="307" spans="2:10" ht="21" x14ac:dyDescent="0.35">
      <c r="B307" s="34"/>
      <c r="C307" s="40" t="s">
        <v>206</v>
      </c>
      <c r="D307" s="68" t="s">
        <v>205</v>
      </c>
      <c r="E307" s="69"/>
      <c r="F307" s="41" t="s">
        <v>203</v>
      </c>
      <c r="G307" s="42">
        <v>13</v>
      </c>
      <c r="H307" s="45">
        <v>6</v>
      </c>
      <c r="I307" s="44" t="s">
        <v>49</v>
      </c>
      <c r="J307" s="34"/>
    </row>
    <row r="308" spans="2:10" ht="21" x14ac:dyDescent="0.35">
      <c r="B308" s="34"/>
      <c r="C308" s="40" t="s">
        <v>207</v>
      </c>
      <c r="D308" s="70" t="s">
        <v>205</v>
      </c>
      <c r="E308" s="71"/>
      <c r="F308" s="41" t="s">
        <v>203</v>
      </c>
      <c r="G308" s="42">
        <v>14</v>
      </c>
      <c r="H308" s="45">
        <v>12</v>
      </c>
      <c r="I308" s="46" t="s">
        <v>49</v>
      </c>
      <c r="J308" s="34"/>
    </row>
    <row r="309" spans="2:10" ht="21" x14ac:dyDescent="0.35">
      <c r="B309" s="34"/>
      <c r="C309" s="40" t="s">
        <v>208</v>
      </c>
      <c r="D309" s="68" t="s">
        <v>205</v>
      </c>
      <c r="E309" s="69"/>
      <c r="F309" s="41" t="s">
        <v>203</v>
      </c>
      <c r="G309" s="42">
        <v>15</v>
      </c>
      <c r="H309" s="45">
        <v>26</v>
      </c>
      <c r="I309" s="44" t="s">
        <v>49</v>
      </c>
      <c r="J309" s="34"/>
    </row>
    <row r="310" spans="2:10" ht="21" x14ac:dyDescent="0.35">
      <c r="B310" s="34"/>
      <c r="C310" s="40" t="s">
        <v>209</v>
      </c>
      <c r="D310" s="70" t="s">
        <v>205</v>
      </c>
      <c r="E310" s="71"/>
      <c r="F310" s="41" t="s">
        <v>203</v>
      </c>
      <c r="G310" s="42">
        <v>16</v>
      </c>
      <c r="H310" s="45">
        <v>45</v>
      </c>
      <c r="I310" s="46" t="s">
        <v>49</v>
      </c>
      <c r="J310" s="34"/>
    </row>
    <row r="311" spans="2:10" ht="21" x14ac:dyDescent="0.35">
      <c r="B311" s="34"/>
      <c r="C311" s="40" t="s">
        <v>210</v>
      </c>
      <c r="D311" s="68" t="s">
        <v>205</v>
      </c>
      <c r="E311" s="69"/>
      <c r="F311" s="41" t="s">
        <v>203</v>
      </c>
      <c r="G311" s="42">
        <v>17</v>
      </c>
      <c r="H311" s="45">
        <v>81</v>
      </c>
      <c r="I311" s="44" t="s">
        <v>49</v>
      </c>
      <c r="J311" s="34"/>
    </row>
    <row r="312" spans="2:10" ht="21" x14ac:dyDescent="0.35">
      <c r="B312" s="34"/>
      <c r="C312" s="40" t="s">
        <v>211</v>
      </c>
      <c r="D312" s="70" t="s">
        <v>205</v>
      </c>
      <c r="E312" s="71"/>
      <c r="F312" s="41" t="s">
        <v>203</v>
      </c>
      <c r="G312" s="42">
        <v>18</v>
      </c>
      <c r="H312" s="45">
        <v>118</v>
      </c>
      <c r="I312" s="46" t="s">
        <v>49</v>
      </c>
      <c r="J312" s="34"/>
    </row>
    <row r="313" spans="2:10" ht="21" x14ac:dyDescent="0.35">
      <c r="B313" s="34"/>
      <c r="C313" s="40" t="s">
        <v>212</v>
      </c>
      <c r="D313" s="68" t="s">
        <v>205</v>
      </c>
      <c r="E313" s="69"/>
      <c r="F313" s="41" t="s">
        <v>203</v>
      </c>
      <c r="G313" s="42">
        <v>19</v>
      </c>
      <c r="H313" s="45">
        <v>215</v>
      </c>
      <c r="I313" s="44" t="s">
        <v>49</v>
      </c>
      <c r="J313" s="34"/>
    </row>
    <row r="314" spans="2:10" ht="21" x14ac:dyDescent="0.35">
      <c r="B314" s="34"/>
      <c r="C314" s="40" t="s">
        <v>213</v>
      </c>
      <c r="D314" s="70" t="s">
        <v>205</v>
      </c>
      <c r="E314" s="71"/>
      <c r="F314" s="41" t="s">
        <v>203</v>
      </c>
      <c r="G314" s="42">
        <v>20</v>
      </c>
      <c r="H314" s="45">
        <v>284</v>
      </c>
      <c r="I314" s="46" t="s">
        <v>49</v>
      </c>
      <c r="J314" s="34"/>
    </row>
    <row r="315" spans="2:10" ht="21" x14ac:dyDescent="0.35">
      <c r="B315" s="34"/>
      <c r="C315" s="40" t="s">
        <v>214</v>
      </c>
      <c r="D315" s="68" t="s">
        <v>205</v>
      </c>
      <c r="E315" s="69"/>
      <c r="F315" s="41" t="s">
        <v>203</v>
      </c>
      <c r="G315" s="42">
        <v>21</v>
      </c>
      <c r="H315" s="45">
        <v>495</v>
      </c>
      <c r="I315" s="44" t="s">
        <v>49</v>
      </c>
      <c r="J315" s="34"/>
    </row>
    <row r="316" spans="2:10" ht="21" x14ac:dyDescent="0.35">
      <c r="B316" s="34"/>
      <c r="C316" s="40" t="s">
        <v>215</v>
      </c>
      <c r="D316" s="70" t="s">
        <v>205</v>
      </c>
      <c r="E316" s="71"/>
      <c r="F316" s="41" t="s">
        <v>203</v>
      </c>
      <c r="G316" s="47">
        <v>22</v>
      </c>
      <c r="H316" s="48">
        <v>779</v>
      </c>
      <c r="I316" s="46" t="s">
        <v>49</v>
      </c>
      <c r="J316" s="34"/>
    </row>
    <row r="317" spans="2:10" ht="21" x14ac:dyDescent="0.35">
      <c r="B317" s="34"/>
      <c r="C317" s="40" t="s">
        <v>216</v>
      </c>
      <c r="D317" s="68" t="s">
        <v>205</v>
      </c>
      <c r="E317" s="69"/>
      <c r="F317" s="41" t="s">
        <v>203</v>
      </c>
      <c r="G317" s="47">
        <v>23</v>
      </c>
      <c r="H317" s="48">
        <v>1070</v>
      </c>
      <c r="I317" s="44" t="s">
        <v>49</v>
      </c>
      <c r="J317" s="34"/>
    </row>
    <row r="318" spans="2:10" ht="21" x14ac:dyDescent="0.35">
      <c r="B318" s="34"/>
      <c r="C318" s="40" t="s">
        <v>217</v>
      </c>
      <c r="D318" s="70" t="s">
        <v>205</v>
      </c>
      <c r="E318" s="71"/>
      <c r="F318" s="41" t="s">
        <v>203</v>
      </c>
      <c r="G318" s="47">
        <v>24</v>
      </c>
      <c r="H318" s="48">
        <v>1404</v>
      </c>
      <c r="I318" s="46" t="s">
        <v>49</v>
      </c>
      <c r="J318" s="34"/>
    </row>
    <row r="319" spans="2:10" ht="21" x14ac:dyDescent="0.35">
      <c r="B319" s="34"/>
      <c r="C319" s="40" t="s">
        <v>218</v>
      </c>
      <c r="D319" s="68" t="s">
        <v>205</v>
      </c>
      <c r="E319" s="69"/>
      <c r="F319" s="41" t="s">
        <v>203</v>
      </c>
      <c r="G319" s="47">
        <v>25</v>
      </c>
      <c r="H319" s="48">
        <v>1650</v>
      </c>
      <c r="I319" s="44" t="s">
        <v>49</v>
      </c>
      <c r="J319" s="34"/>
    </row>
    <row r="320" spans="2:10" ht="21" x14ac:dyDescent="0.35">
      <c r="B320" s="34"/>
      <c r="C320" s="40" t="s">
        <v>219</v>
      </c>
      <c r="D320" s="70" t="s">
        <v>205</v>
      </c>
      <c r="E320" s="71"/>
      <c r="F320" s="41" t="s">
        <v>203</v>
      </c>
      <c r="G320" s="47">
        <v>26</v>
      </c>
      <c r="H320" s="48">
        <v>1929</v>
      </c>
      <c r="I320" s="46" t="s">
        <v>49</v>
      </c>
      <c r="J320" s="34"/>
    </row>
    <row r="321" spans="2:10" ht="21" x14ac:dyDescent="0.35">
      <c r="B321" s="34"/>
      <c r="C321" s="40" t="s">
        <v>220</v>
      </c>
      <c r="D321" s="68" t="s">
        <v>205</v>
      </c>
      <c r="E321" s="69"/>
      <c r="F321" s="41" t="s">
        <v>203</v>
      </c>
      <c r="G321" s="47">
        <v>27</v>
      </c>
      <c r="H321" s="48">
        <v>2425</v>
      </c>
      <c r="I321" s="44" t="s">
        <v>49</v>
      </c>
      <c r="J321" s="34"/>
    </row>
    <row r="322" spans="2:10" ht="21" x14ac:dyDescent="0.35">
      <c r="B322" s="34"/>
      <c r="C322" s="40" t="s">
        <v>221</v>
      </c>
      <c r="D322" s="70" t="s">
        <v>205</v>
      </c>
      <c r="E322" s="71"/>
      <c r="F322" s="41" t="s">
        <v>203</v>
      </c>
      <c r="G322" s="47">
        <v>28</v>
      </c>
      <c r="H322" s="48">
        <v>3101</v>
      </c>
      <c r="I322" s="46" t="s">
        <v>49</v>
      </c>
      <c r="J322" s="34"/>
    </row>
    <row r="323" spans="2:10" ht="21" x14ac:dyDescent="0.35">
      <c r="B323" s="34"/>
      <c r="C323" s="40" t="s">
        <v>222</v>
      </c>
      <c r="D323" s="68" t="s">
        <v>205</v>
      </c>
      <c r="E323" s="69"/>
      <c r="F323" s="41" t="s">
        <v>203</v>
      </c>
      <c r="G323" s="47">
        <v>29</v>
      </c>
      <c r="H323" s="48">
        <v>4362</v>
      </c>
      <c r="I323" s="44" t="s">
        <v>49</v>
      </c>
      <c r="J323" s="34"/>
    </row>
    <row r="324" spans="2:10" ht="21" x14ac:dyDescent="0.35">
      <c r="B324" s="34"/>
      <c r="C324" s="40" t="s">
        <v>223</v>
      </c>
      <c r="D324" s="70" t="s">
        <v>205</v>
      </c>
      <c r="E324" s="71"/>
      <c r="F324" s="41" t="s">
        <v>203</v>
      </c>
      <c r="G324" s="47">
        <v>30</v>
      </c>
      <c r="H324" s="59">
        <v>6067</v>
      </c>
      <c r="I324" s="46" t="s">
        <v>49</v>
      </c>
      <c r="J324" s="34"/>
    </row>
    <row r="325" spans="2:10" x14ac:dyDescent="0.25">
      <c r="B325" s="34"/>
      <c r="C325" s="49"/>
      <c r="D325" s="49"/>
      <c r="E325" s="49"/>
      <c r="F325" s="49"/>
      <c r="G325" s="49"/>
      <c r="H325" s="49"/>
      <c r="I325" s="49"/>
      <c r="J325" s="34"/>
    </row>
    <row r="326" spans="2:10" x14ac:dyDescent="0.25">
      <c r="B326" s="34"/>
      <c r="C326" s="34"/>
      <c r="D326" s="34"/>
      <c r="E326" s="34"/>
      <c r="F326" s="34"/>
      <c r="G326" s="34"/>
      <c r="H326" s="34"/>
      <c r="I326" s="34"/>
      <c r="J326" s="34"/>
    </row>
    <row r="327" spans="2:10" x14ac:dyDescent="0.25">
      <c r="B327" s="34"/>
      <c r="C327" s="34"/>
      <c r="D327" s="34"/>
      <c r="E327" s="34"/>
      <c r="F327" s="34"/>
      <c r="G327" s="34"/>
      <c r="H327" s="34"/>
      <c r="I327" s="34"/>
      <c r="J327" s="34"/>
    </row>
    <row r="328" spans="2:10" x14ac:dyDescent="0.25">
      <c r="B328" s="34"/>
      <c r="C328" s="34"/>
      <c r="D328" s="34"/>
      <c r="E328" s="34"/>
      <c r="F328" s="34"/>
      <c r="G328" s="34"/>
      <c r="H328" s="34"/>
      <c r="I328" s="34"/>
      <c r="J328" s="34"/>
    </row>
    <row r="329" spans="2:10" x14ac:dyDescent="0.25">
      <c r="B329" s="34"/>
      <c r="C329" s="34"/>
      <c r="D329" s="34"/>
      <c r="E329" s="34"/>
      <c r="F329" s="34"/>
      <c r="G329" s="34"/>
      <c r="H329" s="34"/>
      <c r="I329" s="34"/>
      <c r="J329" s="34"/>
    </row>
    <row r="330" spans="2:10" x14ac:dyDescent="0.25">
      <c r="B330" s="34"/>
      <c r="C330" s="34"/>
      <c r="D330" s="34"/>
      <c r="E330" s="34"/>
      <c r="F330" s="34"/>
      <c r="G330" s="34"/>
      <c r="H330" s="34"/>
      <c r="I330" s="34"/>
      <c r="J330" s="34"/>
    </row>
    <row r="331" spans="2:10" x14ac:dyDescent="0.25">
      <c r="B331" s="34"/>
      <c r="C331" s="34"/>
      <c r="D331" s="34"/>
      <c r="E331" s="34"/>
      <c r="F331" s="34"/>
      <c r="G331" s="34"/>
      <c r="H331" s="34"/>
      <c r="I331" s="34"/>
      <c r="J331" s="34"/>
    </row>
    <row r="332" spans="2:10" x14ac:dyDescent="0.25">
      <c r="B332" s="34"/>
      <c r="C332" s="34"/>
      <c r="D332" s="34"/>
      <c r="E332" s="34"/>
      <c r="F332" s="34"/>
      <c r="G332" s="34"/>
      <c r="H332" s="34"/>
      <c r="I332" s="34"/>
      <c r="J332" s="34"/>
    </row>
    <row r="333" spans="2:10" x14ac:dyDescent="0.25">
      <c r="B333" s="34"/>
      <c r="C333" s="34"/>
      <c r="D333" s="34"/>
      <c r="E333" s="34"/>
      <c r="F333" s="34"/>
      <c r="G333" s="34"/>
      <c r="H333" s="34"/>
      <c r="I333" s="34"/>
      <c r="J333" s="34"/>
    </row>
    <row r="334" spans="2:10" x14ac:dyDescent="0.25">
      <c r="B334" s="34"/>
      <c r="C334" s="34"/>
      <c r="D334" s="34"/>
      <c r="E334" s="34"/>
      <c r="F334" s="34"/>
      <c r="G334" s="34"/>
      <c r="H334" s="34"/>
      <c r="I334" s="34"/>
      <c r="J334" s="34"/>
    </row>
    <row r="335" spans="2:10" x14ac:dyDescent="0.25">
      <c r="B335" s="34"/>
      <c r="C335" s="34"/>
      <c r="D335" s="34"/>
      <c r="E335" s="34"/>
      <c r="F335" s="34"/>
      <c r="G335" s="34"/>
      <c r="H335" s="34"/>
      <c r="I335" s="34"/>
      <c r="J335" s="34"/>
    </row>
    <row r="336" spans="2:10" x14ac:dyDescent="0.25">
      <c r="B336" s="34"/>
      <c r="C336" s="34"/>
      <c r="D336" s="34"/>
      <c r="E336" s="34"/>
      <c r="F336" s="34"/>
      <c r="G336" s="34"/>
      <c r="H336" s="34"/>
      <c r="I336" s="34"/>
      <c r="J336" s="34"/>
    </row>
    <row r="337" spans="2:10" x14ac:dyDescent="0.25">
      <c r="B337" s="34"/>
      <c r="C337" s="34"/>
      <c r="D337" s="34"/>
      <c r="E337" s="34"/>
      <c r="F337" s="34"/>
      <c r="G337" s="34"/>
      <c r="H337" s="34"/>
      <c r="I337" s="34"/>
      <c r="J337" s="34"/>
    </row>
    <row r="338" spans="2:10" x14ac:dyDescent="0.25">
      <c r="B338" s="34"/>
      <c r="C338" s="34"/>
      <c r="D338" s="34"/>
      <c r="E338" s="34"/>
      <c r="F338" s="34"/>
      <c r="G338" s="34"/>
      <c r="H338" s="34"/>
      <c r="I338" s="34"/>
      <c r="J338" s="34"/>
    </row>
    <row r="339" spans="2:10" ht="18.75" x14ac:dyDescent="0.3">
      <c r="B339" s="34"/>
      <c r="C339" s="34"/>
      <c r="D339" s="34"/>
      <c r="E339" s="34"/>
      <c r="F339" s="34"/>
      <c r="G339" s="34"/>
      <c r="H339" s="37" t="s">
        <v>165</v>
      </c>
      <c r="I339" s="34"/>
      <c r="J339" s="34"/>
    </row>
    <row r="340" spans="2:10" ht="21" x14ac:dyDescent="0.35">
      <c r="B340" s="34"/>
      <c r="C340" s="37" t="s">
        <v>26</v>
      </c>
      <c r="D340" s="72" t="s">
        <v>41</v>
      </c>
      <c r="E340" s="73"/>
      <c r="F340" s="37" t="s">
        <v>42</v>
      </c>
      <c r="G340" s="37" t="s">
        <v>43</v>
      </c>
      <c r="H340" s="58" t="s">
        <v>203</v>
      </c>
      <c r="I340" s="38" t="s">
        <v>45</v>
      </c>
      <c r="J340" s="39">
        <v>10</v>
      </c>
    </row>
    <row r="341" spans="2:10" ht="21" x14ac:dyDescent="0.35">
      <c r="B341" s="34"/>
      <c r="C341" s="40" t="s">
        <v>224</v>
      </c>
      <c r="D341" s="70" t="s">
        <v>205</v>
      </c>
      <c r="E341" s="71"/>
      <c r="F341" s="41" t="s">
        <v>203</v>
      </c>
      <c r="G341" s="42">
        <v>15</v>
      </c>
      <c r="H341" s="45">
        <v>3</v>
      </c>
      <c r="I341" s="46" t="s">
        <v>64</v>
      </c>
      <c r="J341" s="34"/>
    </row>
    <row r="342" spans="2:10" ht="21" x14ac:dyDescent="0.35">
      <c r="B342" s="34"/>
      <c r="C342" s="40" t="s">
        <v>225</v>
      </c>
      <c r="D342" s="68" t="s">
        <v>205</v>
      </c>
      <c r="E342" s="69"/>
      <c r="F342" s="41" t="s">
        <v>203</v>
      </c>
      <c r="G342" s="42">
        <v>16</v>
      </c>
      <c r="H342" s="45">
        <v>7</v>
      </c>
      <c r="I342" s="44" t="s">
        <v>64</v>
      </c>
      <c r="J342" s="34"/>
    </row>
    <row r="343" spans="2:10" ht="21" x14ac:dyDescent="0.35">
      <c r="B343" s="34"/>
      <c r="C343" s="40" t="s">
        <v>226</v>
      </c>
      <c r="D343" s="70" t="s">
        <v>205</v>
      </c>
      <c r="E343" s="71"/>
      <c r="F343" s="41" t="s">
        <v>203</v>
      </c>
      <c r="G343" s="42">
        <v>17</v>
      </c>
      <c r="H343" s="45">
        <v>11</v>
      </c>
      <c r="I343" s="46" t="s">
        <v>64</v>
      </c>
      <c r="J343" s="34"/>
    </row>
    <row r="344" spans="2:10" ht="21" x14ac:dyDescent="0.35">
      <c r="B344" s="34"/>
      <c r="C344" s="40" t="s">
        <v>227</v>
      </c>
      <c r="D344" s="68" t="s">
        <v>205</v>
      </c>
      <c r="E344" s="69"/>
      <c r="F344" s="41" t="s">
        <v>203</v>
      </c>
      <c r="G344" s="42">
        <v>18</v>
      </c>
      <c r="H344" s="45">
        <v>17</v>
      </c>
      <c r="I344" s="44" t="s">
        <v>64</v>
      </c>
      <c r="J344" s="34"/>
    </row>
    <row r="345" spans="2:10" ht="21" x14ac:dyDescent="0.35">
      <c r="B345" s="34"/>
      <c r="C345" s="40" t="s">
        <v>228</v>
      </c>
      <c r="D345" s="70" t="s">
        <v>205</v>
      </c>
      <c r="E345" s="71"/>
      <c r="F345" s="41" t="s">
        <v>203</v>
      </c>
      <c r="G345" s="42">
        <v>19</v>
      </c>
      <c r="H345" s="45">
        <v>28</v>
      </c>
      <c r="I345" s="46" t="s">
        <v>64</v>
      </c>
      <c r="J345" s="34"/>
    </row>
    <row r="346" spans="2:10" ht="21" x14ac:dyDescent="0.35">
      <c r="B346" s="34"/>
      <c r="C346" s="40" t="s">
        <v>229</v>
      </c>
      <c r="D346" s="68" t="s">
        <v>205</v>
      </c>
      <c r="E346" s="69"/>
      <c r="F346" s="41" t="s">
        <v>203</v>
      </c>
      <c r="G346" s="42">
        <v>20</v>
      </c>
      <c r="H346" s="45">
        <v>32</v>
      </c>
      <c r="I346" s="44" t="s">
        <v>64</v>
      </c>
      <c r="J346" s="34"/>
    </row>
    <row r="347" spans="2:10" ht="21" x14ac:dyDescent="0.35">
      <c r="B347" s="34"/>
      <c r="C347" s="40" t="s">
        <v>230</v>
      </c>
      <c r="D347" s="70" t="s">
        <v>205</v>
      </c>
      <c r="E347" s="71"/>
      <c r="F347" s="41" t="s">
        <v>203</v>
      </c>
      <c r="G347" s="42">
        <v>21</v>
      </c>
      <c r="H347" s="45">
        <v>47</v>
      </c>
      <c r="I347" s="46" t="s">
        <v>64</v>
      </c>
      <c r="J347" s="34"/>
    </row>
    <row r="348" spans="2:10" ht="21" x14ac:dyDescent="0.35">
      <c r="B348" s="34"/>
      <c r="C348" s="40" t="s">
        <v>231</v>
      </c>
      <c r="D348" s="68" t="s">
        <v>205</v>
      </c>
      <c r="E348" s="69"/>
      <c r="F348" s="41" t="s">
        <v>203</v>
      </c>
      <c r="G348" s="42">
        <v>22</v>
      </c>
      <c r="H348" s="45">
        <v>55</v>
      </c>
      <c r="I348" s="44" t="s">
        <v>64</v>
      </c>
      <c r="J348" s="34"/>
    </row>
    <row r="349" spans="2:10" ht="21" x14ac:dyDescent="0.35">
      <c r="B349" s="34"/>
      <c r="C349" s="40" t="s">
        <v>232</v>
      </c>
      <c r="D349" s="70" t="s">
        <v>205</v>
      </c>
      <c r="E349" s="71"/>
      <c r="F349" s="41" t="s">
        <v>203</v>
      </c>
      <c r="G349" s="42">
        <v>23</v>
      </c>
      <c r="H349" s="45">
        <v>95</v>
      </c>
      <c r="I349" s="46" t="s">
        <v>64</v>
      </c>
      <c r="J349" s="34"/>
    </row>
    <row r="350" spans="2:10" ht="21" x14ac:dyDescent="0.35">
      <c r="B350" s="34"/>
      <c r="C350" s="40" t="s">
        <v>233</v>
      </c>
      <c r="D350" s="68" t="s">
        <v>205</v>
      </c>
      <c r="E350" s="69"/>
      <c r="F350" s="41" t="s">
        <v>203</v>
      </c>
      <c r="G350" s="47">
        <v>24</v>
      </c>
      <c r="H350" s="48">
        <v>150</v>
      </c>
      <c r="I350" s="44" t="s">
        <v>64</v>
      </c>
      <c r="J350" s="34"/>
    </row>
    <row r="351" spans="2:10" ht="21" x14ac:dyDescent="0.35">
      <c r="B351" s="34"/>
      <c r="C351" s="40" t="s">
        <v>234</v>
      </c>
      <c r="D351" s="70" t="s">
        <v>205</v>
      </c>
      <c r="E351" s="71"/>
      <c r="F351" s="41" t="s">
        <v>203</v>
      </c>
      <c r="G351" s="47">
        <v>25</v>
      </c>
      <c r="H351" s="48">
        <v>216</v>
      </c>
      <c r="I351" s="46" t="s">
        <v>64</v>
      </c>
      <c r="J351" s="34"/>
    </row>
    <row r="352" spans="2:10" ht="21" x14ac:dyDescent="0.35">
      <c r="B352" s="34"/>
      <c r="C352" s="40" t="s">
        <v>235</v>
      </c>
      <c r="D352" s="68" t="s">
        <v>205</v>
      </c>
      <c r="E352" s="69"/>
      <c r="F352" s="41" t="s">
        <v>203</v>
      </c>
      <c r="G352" s="47">
        <v>26</v>
      </c>
      <c r="H352" s="48">
        <v>272</v>
      </c>
      <c r="I352" s="44" t="s">
        <v>64</v>
      </c>
      <c r="J352" s="34"/>
    </row>
    <row r="353" spans="2:10" ht="21" x14ac:dyDescent="0.35">
      <c r="B353" s="34"/>
      <c r="C353" s="40" t="s">
        <v>236</v>
      </c>
      <c r="D353" s="70" t="s">
        <v>205</v>
      </c>
      <c r="E353" s="71"/>
      <c r="F353" s="41" t="s">
        <v>203</v>
      </c>
      <c r="G353" s="47">
        <v>27</v>
      </c>
      <c r="H353" s="48">
        <v>352</v>
      </c>
      <c r="I353" s="46" t="s">
        <v>64</v>
      </c>
      <c r="J353" s="34"/>
    </row>
    <row r="354" spans="2:10" ht="21" x14ac:dyDescent="0.35">
      <c r="B354" s="34"/>
      <c r="C354" s="40" t="s">
        <v>237</v>
      </c>
      <c r="D354" s="68" t="s">
        <v>205</v>
      </c>
      <c r="E354" s="69"/>
      <c r="F354" s="41" t="s">
        <v>203</v>
      </c>
      <c r="G354" s="47">
        <v>28</v>
      </c>
      <c r="H354" s="48">
        <v>475</v>
      </c>
      <c r="I354" s="44" t="s">
        <v>64</v>
      </c>
      <c r="J354" s="34"/>
    </row>
    <row r="355" spans="2:10" ht="21" x14ac:dyDescent="0.35">
      <c r="B355" s="34"/>
      <c r="C355" s="40" t="s">
        <v>238</v>
      </c>
      <c r="D355" s="70" t="s">
        <v>205</v>
      </c>
      <c r="E355" s="71"/>
      <c r="F355" s="41" t="s">
        <v>203</v>
      </c>
      <c r="G355" s="47">
        <v>29</v>
      </c>
      <c r="H355" s="48">
        <v>578</v>
      </c>
      <c r="I355" s="46" t="s">
        <v>64</v>
      </c>
      <c r="J355" s="34"/>
    </row>
    <row r="356" spans="2:10" ht="21" x14ac:dyDescent="0.35">
      <c r="B356" s="34"/>
      <c r="C356" s="40" t="s">
        <v>239</v>
      </c>
      <c r="D356" s="68" t="s">
        <v>205</v>
      </c>
      <c r="E356" s="69"/>
      <c r="F356" s="41" t="s">
        <v>203</v>
      </c>
      <c r="G356" s="47">
        <v>30</v>
      </c>
      <c r="H356" s="48">
        <v>763</v>
      </c>
      <c r="I356" s="44" t="s">
        <v>64</v>
      </c>
      <c r="J356" s="34"/>
    </row>
    <row r="357" spans="2:10" x14ac:dyDescent="0.25">
      <c r="B357" s="34"/>
      <c r="C357" s="49"/>
      <c r="D357" s="49"/>
      <c r="E357" s="49"/>
      <c r="F357" s="49"/>
      <c r="G357" s="49"/>
      <c r="H357" s="49"/>
      <c r="I357" s="49"/>
      <c r="J357" s="34"/>
    </row>
    <row r="358" spans="2:10" x14ac:dyDescent="0.25">
      <c r="B358" s="34"/>
      <c r="C358" s="34"/>
      <c r="D358" s="34"/>
      <c r="E358" s="34"/>
      <c r="F358" s="34"/>
      <c r="G358" s="34"/>
      <c r="H358" s="34"/>
      <c r="I358" s="34"/>
      <c r="J358" s="34"/>
    </row>
    <row r="359" spans="2:10" x14ac:dyDescent="0.25">
      <c r="B359" s="34"/>
      <c r="C359" s="34"/>
      <c r="D359" s="34"/>
      <c r="E359" s="34"/>
      <c r="F359" s="34"/>
      <c r="G359" s="34"/>
      <c r="H359" s="34"/>
      <c r="I359" s="34"/>
      <c r="J359" s="34"/>
    </row>
    <row r="360" spans="2:10" x14ac:dyDescent="0.25">
      <c r="B360" s="34"/>
      <c r="C360" s="34"/>
      <c r="D360" s="34"/>
      <c r="E360" s="34"/>
      <c r="F360" s="34"/>
      <c r="G360" s="34"/>
      <c r="H360" s="34"/>
      <c r="I360" s="34"/>
      <c r="J360" s="34"/>
    </row>
    <row r="361" spans="2:10" x14ac:dyDescent="0.25">
      <c r="B361" s="34"/>
      <c r="C361" s="34"/>
      <c r="D361" s="34"/>
      <c r="E361" s="34"/>
      <c r="F361" s="34"/>
      <c r="G361" s="34"/>
      <c r="H361" s="34"/>
      <c r="I361" s="34"/>
      <c r="J361" s="34"/>
    </row>
    <row r="362" spans="2:10" x14ac:dyDescent="0.25">
      <c r="B362" s="34"/>
      <c r="C362" s="34"/>
      <c r="D362" s="34"/>
      <c r="E362" s="34"/>
      <c r="F362" s="34"/>
      <c r="G362" s="34"/>
      <c r="H362" s="34"/>
      <c r="I362" s="34"/>
      <c r="J362" s="34"/>
    </row>
    <row r="363" spans="2:10" x14ac:dyDescent="0.25">
      <c r="B363" s="34"/>
      <c r="C363" s="34"/>
      <c r="D363" s="34"/>
      <c r="E363" s="34"/>
      <c r="F363" s="34"/>
      <c r="G363" s="34"/>
      <c r="H363" s="34"/>
      <c r="I363" s="34"/>
      <c r="J363" s="34"/>
    </row>
    <row r="364" spans="2:10" x14ac:dyDescent="0.25">
      <c r="B364" s="34"/>
      <c r="C364" s="34"/>
      <c r="D364" s="34"/>
      <c r="E364" s="34"/>
      <c r="F364" s="34"/>
      <c r="G364" s="34"/>
      <c r="H364" s="34"/>
      <c r="I364" s="34"/>
      <c r="J364" s="34"/>
    </row>
    <row r="365" spans="2:10" x14ac:dyDescent="0.25">
      <c r="B365" s="34"/>
      <c r="C365" s="34"/>
      <c r="D365" s="34"/>
      <c r="E365" s="34"/>
      <c r="F365" s="34"/>
      <c r="G365" s="34"/>
      <c r="H365" s="34"/>
      <c r="I365" s="34"/>
      <c r="J365" s="34"/>
    </row>
    <row r="366" spans="2:10" x14ac:dyDescent="0.25">
      <c r="B366" s="34"/>
      <c r="C366" s="34"/>
      <c r="D366" s="34"/>
      <c r="E366" s="34"/>
      <c r="F366" s="34"/>
      <c r="G366" s="34"/>
      <c r="H366" s="34"/>
      <c r="I366" s="34"/>
      <c r="J366" s="34"/>
    </row>
    <row r="367" spans="2:10" x14ac:dyDescent="0.25">
      <c r="B367" s="34"/>
      <c r="C367" s="34"/>
      <c r="D367" s="34"/>
      <c r="E367" s="34"/>
      <c r="F367" s="34"/>
      <c r="G367" s="34"/>
      <c r="H367" s="34"/>
      <c r="I367" s="34"/>
      <c r="J367" s="34"/>
    </row>
    <row r="368" spans="2:10" x14ac:dyDescent="0.25">
      <c r="B368" s="34"/>
      <c r="C368" s="34"/>
      <c r="D368" s="34"/>
      <c r="E368" s="34"/>
      <c r="F368" s="34"/>
      <c r="G368" s="34"/>
      <c r="H368" s="34"/>
      <c r="I368" s="34"/>
      <c r="J368" s="34"/>
    </row>
    <row r="369" spans="2:10" x14ac:dyDescent="0.25">
      <c r="B369" s="34"/>
      <c r="C369" s="34"/>
      <c r="D369" s="34"/>
      <c r="E369" s="34"/>
      <c r="F369" s="34"/>
      <c r="G369" s="34"/>
      <c r="H369" s="34"/>
      <c r="I369" s="34"/>
      <c r="J369" s="34"/>
    </row>
    <row r="370" spans="2:10" x14ac:dyDescent="0.25">
      <c r="B370" s="34"/>
      <c r="C370" s="34"/>
      <c r="D370" s="34"/>
      <c r="E370" s="34"/>
      <c r="F370" s="34"/>
      <c r="G370" s="34"/>
      <c r="H370" s="34"/>
      <c r="I370" s="34"/>
      <c r="J370" s="34"/>
    </row>
    <row r="371" spans="2:10" ht="18.75" x14ac:dyDescent="0.3">
      <c r="B371" s="34"/>
      <c r="C371" s="34"/>
      <c r="D371" s="34"/>
      <c r="E371" s="34"/>
      <c r="F371" s="34"/>
      <c r="G371" s="34"/>
      <c r="H371" s="37" t="s">
        <v>165</v>
      </c>
      <c r="I371" s="34"/>
      <c r="J371" s="34"/>
    </row>
    <row r="372" spans="2:10" ht="21" x14ac:dyDescent="0.35">
      <c r="B372" s="34"/>
      <c r="C372" s="37" t="s">
        <v>26</v>
      </c>
      <c r="D372" s="72" t="s">
        <v>41</v>
      </c>
      <c r="E372" s="73"/>
      <c r="F372" s="37" t="s">
        <v>42</v>
      </c>
      <c r="G372" s="37" t="s">
        <v>43</v>
      </c>
      <c r="H372" s="58" t="s">
        <v>203</v>
      </c>
      <c r="I372" s="38" t="s">
        <v>45</v>
      </c>
      <c r="J372" s="39">
        <v>11</v>
      </c>
    </row>
    <row r="373" spans="2:10" ht="21" x14ac:dyDescent="0.35">
      <c r="B373" s="34"/>
      <c r="C373" s="40" t="s">
        <v>240</v>
      </c>
      <c r="D373" s="70" t="s">
        <v>205</v>
      </c>
      <c r="E373" s="71"/>
      <c r="F373" s="41" t="s">
        <v>241</v>
      </c>
      <c r="G373" s="42">
        <v>12</v>
      </c>
      <c r="H373" s="45">
        <v>4</v>
      </c>
      <c r="I373" s="46" t="s">
        <v>49</v>
      </c>
      <c r="J373" s="34"/>
    </row>
    <row r="374" spans="2:10" ht="21" x14ac:dyDescent="0.35">
      <c r="B374" s="34"/>
      <c r="C374" s="40" t="s">
        <v>242</v>
      </c>
      <c r="D374" s="68" t="s">
        <v>205</v>
      </c>
      <c r="E374" s="69"/>
      <c r="F374" s="41" t="s">
        <v>241</v>
      </c>
      <c r="G374" s="42">
        <v>13</v>
      </c>
      <c r="H374" s="45">
        <v>4</v>
      </c>
      <c r="I374" s="44" t="s">
        <v>49</v>
      </c>
      <c r="J374" s="34"/>
    </row>
    <row r="375" spans="2:10" ht="21" x14ac:dyDescent="0.35">
      <c r="B375" s="34"/>
      <c r="C375" s="40" t="s">
        <v>243</v>
      </c>
      <c r="D375" s="70" t="s">
        <v>205</v>
      </c>
      <c r="E375" s="71"/>
      <c r="F375" s="41" t="s">
        <v>241</v>
      </c>
      <c r="G375" s="42">
        <v>14</v>
      </c>
      <c r="H375" s="45">
        <v>7</v>
      </c>
      <c r="I375" s="46" t="s">
        <v>49</v>
      </c>
      <c r="J375" s="34"/>
    </row>
    <row r="376" spans="2:10" ht="21" x14ac:dyDescent="0.35">
      <c r="B376" s="34"/>
      <c r="C376" s="40" t="s">
        <v>244</v>
      </c>
      <c r="D376" s="68" t="s">
        <v>205</v>
      </c>
      <c r="E376" s="69"/>
      <c r="F376" s="41" t="s">
        <v>241</v>
      </c>
      <c r="G376" s="42">
        <v>15</v>
      </c>
      <c r="H376" s="45">
        <v>12</v>
      </c>
      <c r="I376" s="44" t="s">
        <v>49</v>
      </c>
      <c r="J376" s="34"/>
    </row>
    <row r="377" spans="2:10" ht="21" x14ac:dyDescent="0.35">
      <c r="B377" s="34"/>
      <c r="C377" s="40" t="s">
        <v>245</v>
      </c>
      <c r="D377" s="70" t="s">
        <v>205</v>
      </c>
      <c r="E377" s="71"/>
      <c r="F377" s="41" t="s">
        <v>241</v>
      </c>
      <c r="G377" s="42">
        <v>16</v>
      </c>
      <c r="H377" s="45">
        <v>19</v>
      </c>
      <c r="I377" s="46" t="s">
        <v>49</v>
      </c>
      <c r="J377" s="34"/>
    </row>
    <row r="378" spans="2:10" ht="21" x14ac:dyDescent="0.35">
      <c r="B378" s="34"/>
      <c r="C378" s="40" t="s">
        <v>246</v>
      </c>
      <c r="D378" s="68" t="s">
        <v>205</v>
      </c>
      <c r="E378" s="69"/>
      <c r="F378" s="41" t="s">
        <v>241</v>
      </c>
      <c r="G378" s="42">
        <v>17</v>
      </c>
      <c r="H378" s="45">
        <v>27</v>
      </c>
      <c r="I378" s="44" t="s">
        <v>49</v>
      </c>
      <c r="J378" s="34"/>
    </row>
    <row r="379" spans="2:10" ht="21" x14ac:dyDescent="0.35">
      <c r="B379" s="34"/>
      <c r="C379" s="40" t="s">
        <v>247</v>
      </c>
      <c r="D379" s="70" t="s">
        <v>205</v>
      </c>
      <c r="E379" s="71"/>
      <c r="F379" s="41" t="s">
        <v>241</v>
      </c>
      <c r="G379" s="42">
        <v>18</v>
      </c>
      <c r="H379" s="45">
        <v>30</v>
      </c>
      <c r="I379" s="46" t="s">
        <v>49</v>
      </c>
      <c r="J379" s="34"/>
    </row>
    <row r="380" spans="2:10" ht="21" x14ac:dyDescent="0.35">
      <c r="B380" s="34"/>
      <c r="C380" s="40" t="s">
        <v>248</v>
      </c>
      <c r="D380" s="68" t="s">
        <v>205</v>
      </c>
      <c r="E380" s="69"/>
      <c r="F380" s="41" t="s">
        <v>241</v>
      </c>
      <c r="G380" s="42">
        <v>19</v>
      </c>
      <c r="H380" s="45">
        <v>55</v>
      </c>
      <c r="I380" s="44" t="s">
        <v>49</v>
      </c>
      <c r="J380" s="34"/>
    </row>
    <row r="381" spans="2:10" ht="21" x14ac:dyDescent="0.35">
      <c r="B381" s="34"/>
      <c r="C381" s="40" t="s">
        <v>249</v>
      </c>
      <c r="D381" s="70" t="s">
        <v>205</v>
      </c>
      <c r="E381" s="71"/>
      <c r="F381" s="41" t="s">
        <v>241</v>
      </c>
      <c r="G381" s="42">
        <v>20</v>
      </c>
      <c r="H381" s="45">
        <v>81</v>
      </c>
      <c r="I381" s="46" t="s">
        <v>49</v>
      </c>
      <c r="J381" s="34"/>
    </row>
    <row r="382" spans="2:10" ht="21" x14ac:dyDescent="0.35">
      <c r="B382" s="34"/>
      <c r="C382" s="40" t="s">
        <v>250</v>
      </c>
      <c r="D382" s="68" t="s">
        <v>205</v>
      </c>
      <c r="E382" s="69"/>
      <c r="F382" s="41" t="s">
        <v>241</v>
      </c>
      <c r="G382" s="47">
        <v>21</v>
      </c>
      <c r="H382" s="48">
        <v>116</v>
      </c>
      <c r="I382" s="44" t="s">
        <v>49</v>
      </c>
      <c r="J382" s="34"/>
    </row>
    <row r="383" spans="2:10" ht="21" x14ac:dyDescent="0.35">
      <c r="B383" s="34"/>
      <c r="C383" s="40" t="s">
        <v>251</v>
      </c>
      <c r="D383" s="70" t="s">
        <v>205</v>
      </c>
      <c r="E383" s="71"/>
      <c r="F383" s="41" t="s">
        <v>241</v>
      </c>
      <c r="G383" s="47">
        <v>22</v>
      </c>
      <c r="H383" s="48">
        <v>157</v>
      </c>
      <c r="I383" s="46" t="s">
        <v>49</v>
      </c>
      <c r="J383" s="34"/>
    </row>
    <row r="384" spans="2:10" ht="21" x14ac:dyDescent="0.35">
      <c r="B384" s="34"/>
      <c r="C384" s="40" t="s">
        <v>252</v>
      </c>
      <c r="D384" s="68" t="s">
        <v>205</v>
      </c>
      <c r="E384" s="69"/>
      <c r="F384" s="41" t="s">
        <v>241</v>
      </c>
      <c r="G384" s="47">
        <v>23</v>
      </c>
      <c r="H384" s="48">
        <v>208</v>
      </c>
      <c r="I384" s="44" t="s">
        <v>49</v>
      </c>
      <c r="J384" s="34"/>
    </row>
    <row r="385" spans="2:10" ht="21" x14ac:dyDescent="0.35">
      <c r="B385" s="34"/>
      <c r="C385" s="40" t="s">
        <v>253</v>
      </c>
      <c r="D385" s="70" t="s">
        <v>205</v>
      </c>
      <c r="E385" s="71"/>
      <c r="F385" s="41" t="s">
        <v>241</v>
      </c>
      <c r="G385" s="47">
        <v>24</v>
      </c>
      <c r="H385" s="48">
        <v>275</v>
      </c>
      <c r="I385" s="46" t="s">
        <v>49</v>
      </c>
      <c r="J385" s="34"/>
    </row>
    <row r="386" spans="2:10" ht="21" x14ac:dyDescent="0.35">
      <c r="B386" s="34"/>
      <c r="C386" s="40" t="s">
        <v>254</v>
      </c>
      <c r="D386" s="68" t="s">
        <v>205</v>
      </c>
      <c r="E386" s="69"/>
      <c r="F386" s="41" t="s">
        <v>241</v>
      </c>
      <c r="G386" s="47">
        <v>25</v>
      </c>
      <c r="H386" s="48">
        <v>353</v>
      </c>
      <c r="I386" s="44" t="s">
        <v>49</v>
      </c>
      <c r="J386" s="34"/>
    </row>
    <row r="387" spans="2:10" ht="21" x14ac:dyDescent="0.35">
      <c r="B387" s="34"/>
      <c r="C387" s="40" t="s">
        <v>255</v>
      </c>
      <c r="D387" s="70" t="s">
        <v>205</v>
      </c>
      <c r="E387" s="71"/>
      <c r="F387" s="41" t="s">
        <v>241</v>
      </c>
      <c r="G387" s="47">
        <v>26</v>
      </c>
      <c r="H387" s="48">
        <v>426</v>
      </c>
      <c r="I387" s="46" t="s">
        <v>49</v>
      </c>
      <c r="J387" s="34"/>
    </row>
    <row r="388" spans="2:10" ht="21" x14ac:dyDescent="0.35">
      <c r="B388" s="34"/>
      <c r="C388" s="40" t="s">
        <v>256</v>
      </c>
      <c r="D388" s="68" t="s">
        <v>205</v>
      </c>
      <c r="E388" s="69"/>
      <c r="F388" s="41" t="s">
        <v>241</v>
      </c>
      <c r="G388" s="47">
        <v>27</v>
      </c>
      <c r="H388" s="48">
        <v>531</v>
      </c>
      <c r="I388" s="44" t="s">
        <v>49</v>
      </c>
      <c r="J388" s="34"/>
    </row>
    <row r="389" spans="2:10" ht="21" x14ac:dyDescent="0.35">
      <c r="B389" s="34"/>
      <c r="C389" s="40" t="s">
        <v>257</v>
      </c>
      <c r="D389" s="70" t="s">
        <v>205</v>
      </c>
      <c r="E389" s="71"/>
      <c r="F389" s="41" t="s">
        <v>241</v>
      </c>
      <c r="G389" s="47">
        <v>28</v>
      </c>
      <c r="H389" s="48">
        <v>681</v>
      </c>
      <c r="I389" s="46" t="s">
        <v>49</v>
      </c>
      <c r="J389" s="34"/>
    </row>
    <row r="390" spans="2:10" ht="21" x14ac:dyDescent="0.35">
      <c r="B390" s="34"/>
      <c r="C390" s="40" t="s">
        <v>258</v>
      </c>
      <c r="D390" s="68" t="s">
        <v>205</v>
      </c>
      <c r="E390" s="69"/>
      <c r="F390" s="41" t="s">
        <v>241</v>
      </c>
      <c r="G390" s="47">
        <v>29</v>
      </c>
      <c r="H390" s="48">
        <v>862</v>
      </c>
      <c r="I390" s="44" t="s">
        <v>49</v>
      </c>
      <c r="J390" s="34"/>
    </row>
    <row r="391" spans="2:10" ht="21" x14ac:dyDescent="0.35">
      <c r="B391" s="34"/>
      <c r="C391" s="40" t="s">
        <v>259</v>
      </c>
      <c r="D391" s="70" t="s">
        <v>205</v>
      </c>
      <c r="E391" s="71"/>
      <c r="F391" s="41" t="s">
        <v>241</v>
      </c>
      <c r="G391" s="47">
        <v>30</v>
      </c>
      <c r="H391" s="48">
        <v>998</v>
      </c>
      <c r="I391" s="46" t="s">
        <v>49</v>
      </c>
      <c r="J391" s="34"/>
    </row>
    <row r="392" spans="2:10" x14ac:dyDescent="0.25">
      <c r="B392" s="34"/>
      <c r="C392" s="49"/>
      <c r="D392" s="49"/>
      <c r="E392" s="49"/>
      <c r="F392" s="49"/>
      <c r="G392" s="49"/>
      <c r="H392" s="49"/>
      <c r="I392" s="49"/>
      <c r="J392" s="34"/>
    </row>
    <row r="393" spans="2:10" x14ac:dyDescent="0.25">
      <c r="B393" s="34"/>
      <c r="C393" s="34"/>
      <c r="D393" s="34"/>
      <c r="E393" s="34"/>
      <c r="F393" s="34"/>
      <c r="G393" s="34"/>
      <c r="H393" s="34"/>
      <c r="I393" s="34"/>
      <c r="J393" s="34"/>
    </row>
    <row r="394" spans="2:10" x14ac:dyDescent="0.25">
      <c r="B394" s="34"/>
      <c r="C394" s="34"/>
      <c r="D394" s="34"/>
      <c r="E394" s="34"/>
      <c r="F394" s="34"/>
      <c r="G394" s="34"/>
      <c r="H394" s="34"/>
      <c r="I394" s="34"/>
      <c r="J394" s="34"/>
    </row>
    <row r="395" spans="2:10" x14ac:dyDescent="0.25">
      <c r="B395" s="34"/>
      <c r="C395" s="34"/>
      <c r="D395" s="34"/>
      <c r="E395" s="34"/>
      <c r="F395" s="34"/>
      <c r="G395" s="34"/>
      <c r="H395" s="34"/>
      <c r="I395" s="34"/>
      <c r="J395" s="34"/>
    </row>
    <row r="396" spans="2:10" x14ac:dyDescent="0.25">
      <c r="B396" s="34"/>
      <c r="C396" s="34"/>
      <c r="D396" s="34"/>
      <c r="E396" s="34"/>
      <c r="F396" s="34"/>
      <c r="G396" s="34"/>
      <c r="H396" s="34"/>
      <c r="I396" s="34"/>
      <c r="J396" s="34"/>
    </row>
    <row r="397" spans="2:10" x14ac:dyDescent="0.25">
      <c r="B397" s="34"/>
      <c r="C397" s="34"/>
      <c r="D397" s="34"/>
      <c r="E397" s="34"/>
      <c r="F397" s="34"/>
      <c r="G397" s="34"/>
      <c r="H397" s="34"/>
      <c r="I397" s="34"/>
      <c r="J397" s="34"/>
    </row>
    <row r="398" spans="2:10" x14ac:dyDescent="0.25">
      <c r="B398" s="34"/>
      <c r="C398" s="34"/>
      <c r="D398" s="34"/>
      <c r="E398" s="34"/>
      <c r="F398" s="34"/>
      <c r="G398" s="34"/>
      <c r="H398" s="34"/>
      <c r="I398" s="34"/>
      <c r="J398" s="34"/>
    </row>
    <row r="399" spans="2:10" x14ac:dyDescent="0.25">
      <c r="B399" s="34"/>
      <c r="C399" s="34"/>
      <c r="D399" s="34"/>
      <c r="E399" s="34"/>
      <c r="F399" s="34"/>
      <c r="G399" s="34"/>
      <c r="H399" s="34"/>
      <c r="I399" s="34"/>
      <c r="J399" s="34"/>
    </row>
    <row r="400" spans="2:10" x14ac:dyDescent="0.25">
      <c r="B400" s="34"/>
      <c r="C400" s="34"/>
      <c r="D400" s="34"/>
      <c r="E400" s="34"/>
      <c r="F400" s="34"/>
      <c r="G400" s="34"/>
      <c r="H400" s="34"/>
      <c r="I400" s="34"/>
      <c r="J400" s="34"/>
    </row>
    <row r="401" spans="2:10" x14ac:dyDescent="0.25">
      <c r="B401" s="34"/>
      <c r="C401" s="34"/>
      <c r="D401" s="34"/>
      <c r="E401" s="34"/>
      <c r="F401" s="34"/>
      <c r="G401" s="34"/>
      <c r="H401" s="34"/>
      <c r="I401" s="34"/>
      <c r="J401" s="34"/>
    </row>
    <row r="402" spans="2:10" x14ac:dyDescent="0.25">
      <c r="B402" s="34"/>
      <c r="C402" s="34"/>
      <c r="D402" s="34"/>
      <c r="E402" s="34"/>
      <c r="F402" s="34"/>
      <c r="G402" s="34"/>
      <c r="H402" s="34"/>
      <c r="I402" s="34"/>
      <c r="J402" s="34"/>
    </row>
    <row r="403" spans="2:10" x14ac:dyDescent="0.25">
      <c r="B403" s="34"/>
      <c r="C403" s="34"/>
      <c r="D403" s="34"/>
      <c r="E403" s="34"/>
      <c r="F403" s="34"/>
      <c r="G403" s="34"/>
      <c r="H403" s="34"/>
      <c r="I403" s="34"/>
      <c r="J403" s="34"/>
    </row>
    <row r="404" spans="2:10" x14ac:dyDescent="0.25">
      <c r="B404" s="34"/>
      <c r="C404" s="34"/>
      <c r="D404" s="34"/>
      <c r="E404" s="34"/>
      <c r="F404" s="34"/>
      <c r="G404" s="34"/>
      <c r="H404" s="34"/>
      <c r="I404" s="34"/>
      <c r="J404" s="34"/>
    </row>
    <row r="405" spans="2:10" x14ac:dyDescent="0.25">
      <c r="B405" s="34"/>
      <c r="C405" s="34"/>
      <c r="D405" s="34"/>
      <c r="E405" s="34"/>
      <c r="F405" s="34"/>
      <c r="G405" s="34"/>
      <c r="H405" s="34"/>
      <c r="I405" s="34"/>
      <c r="J405" s="34"/>
    </row>
    <row r="406" spans="2:10" ht="18.75" x14ac:dyDescent="0.3">
      <c r="B406" s="34"/>
      <c r="C406" s="34"/>
      <c r="D406" s="34"/>
      <c r="E406" s="34"/>
      <c r="F406" s="34"/>
      <c r="G406" s="34"/>
      <c r="H406" s="37" t="s">
        <v>165</v>
      </c>
      <c r="I406" s="34"/>
      <c r="J406" s="34"/>
    </row>
    <row r="407" spans="2:10" ht="21" x14ac:dyDescent="0.35">
      <c r="B407" s="34"/>
      <c r="C407" s="37" t="s">
        <v>26</v>
      </c>
      <c r="D407" s="72" t="s">
        <v>41</v>
      </c>
      <c r="E407" s="73"/>
      <c r="F407" s="37" t="s">
        <v>42</v>
      </c>
      <c r="G407" s="37" t="s">
        <v>43</v>
      </c>
      <c r="H407" s="58" t="s">
        <v>203</v>
      </c>
      <c r="I407" s="38" t="s">
        <v>45</v>
      </c>
      <c r="J407" s="39">
        <v>12</v>
      </c>
    </row>
    <row r="408" spans="2:10" ht="21" x14ac:dyDescent="0.35">
      <c r="B408" s="34"/>
      <c r="C408" s="40" t="s">
        <v>260</v>
      </c>
      <c r="D408" s="70" t="s">
        <v>205</v>
      </c>
      <c r="E408" s="71"/>
      <c r="F408" s="41" t="s">
        <v>241</v>
      </c>
      <c r="G408" s="42">
        <v>13</v>
      </c>
      <c r="H408" s="45">
        <v>3</v>
      </c>
      <c r="I408" s="46" t="s">
        <v>64</v>
      </c>
      <c r="J408" s="34"/>
    </row>
    <row r="409" spans="2:10" ht="21" x14ac:dyDescent="0.35">
      <c r="B409" s="34"/>
      <c r="C409" s="40" t="s">
        <v>261</v>
      </c>
      <c r="D409" s="68" t="s">
        <v>205</v>
      </c>
      <c r="E409" s="69"/>
      <c r="F409" s="41" t="s">
        <v>241</v>
      </c>
      <c r="G409" s="42">
        <v>14</v>
      </c>
      <c r="H409" s="45">
        <v>3</v>
      </c>
      <c r="I409" s="44" t="s">
        <v>64</v>
      </c>
      <c r="J409" s="34"/>
    </row>
    <row r="410" spans="2:10" ht="21" x14ac:dyDescent="0.35">
      <c r="B410" s="34"/>
      <c r="C410" s="40" t="s">
        <v>262</v>
      </c>
      <c r="D410" s="70" t="s">
        <v>205</v>
      </c>
      <c r="E410" s="71"/>
      <c r="F410" s="41" t="s">
        <v>241</v>
      </c>
      <c r="G410" s="42">
        <v>16</v>
      </c>
      <c r="H410" s="45">
        <v>4</v>
      </c>
      <c r="I410" s="46" t="s">
        <v>64</v>
      </c>
      <c r="J410" s="34"/>
    </row>
    <row r="411" spans="2:10" ht="21" x14ac:dyDescent="0.35">
      <c r="B411" s="34"/>
      <c r="C411" s="40" t="s">
        <v>263</v>
      </c>
      <c r="D411" s="68" t="s">
        <v>205</v>
      </c>
      <c r="E411" s="69"/>
      <c r="F411" s="41" t="s">
        <v>241</v>
      </c>
      <c r="G411" s="42">
        <v>17</v>
      </c>
      <c r="H411" s="45">
        <v>6</v>
      </c>
      <c r="I411" s="44" t="s">
        <v>64</v>
      </c>
      <c r="J411" s="34"/>
    </row>
    <row r="412" spans="2:10" ht="21" x14ac:dyDescent="0.35">
      <c r="B412" s="34"/>
      <c r="C412" s="40" t="s">
        <v>264</v>
      </c>
      <c r="D412" s="70" t="s">
        <v>205</v>
      </c>
      <c r="E412" s="71"/>
      <c r="F412" s="41" t="s">
        <v>241</v>
      </c>
      <c r="G412" s="42">
        <v>18</v>
      </c>
      <c r="H412" s="45">
        <v>6</v>
      </c>
      <c r="I412" s="46" t="s">
        <v>64</v>
      </c>
      <c r="J412" s="34"/>
    </row>
    <row r="413" spans="2:10" ht="21" x14ac:dyDescent="0.35">
      <c r="B413" s="34"/>
      <c r="C413" s="40" t="s">
        <v>265</v>
      </c>
      <c r="D413" s="68" t="s">
        <v>205</v>
      </c>
      <c r="E413" s="69"/>
      <c r="F413" s="41" t="s">
        <v>241</v>
      </c>
      <c r="G413" s="42">
        <v>19</v>
      </c>
      <c r="H413" s="45">
        <v>9</v>
      </c>
      <c r="I413" s="44" t="s">
        <v>64</v>
      </c>
      <c r="J413" s="34"/>
    </row>
    <row r="414" spans="2:10" ht="21" x14ac:dyDescent="0.35">
      <c r="B414" s="34"/>
      <c r="C414" s="40" t="s">
        <v>266</v>
      </c>
      <c r="D414" s="70" t="s">
        <v>205</v>
      </c>
      <c r="E414" s="71"/>
      <c r="F414" s="41" t="s">
        <v>241</v>
      </c>
      <c r="G414" s="42">
        <v>20</v>
      </c>
      <c r="H414" s="45">
        <v>12</v>
      </c>
      <c r="I414" s="46" t="s">
        <v>64</v>
      </c>
      <c r="J414" s="34"/>
    </row>
    <row r="415" spans="2:10" ht="21" x14ac:dyDescent="0.35">
      <c r="B415" s="34"/>
      <c r="C415" s="40" t="s">
        <v>267</v>
      </c>
      <c r="D415" s="68" t="s">
        <v>205</v>
      </c>
      <c r="E415" s="69"/>
      <c r="F415" s="41" t="s">
        <v>241</v>
      </c>
      <c r="G415" s="42">
        <v>21</v>
      </c>
      <c r="H415" s="45">
        <v>17</v>
      </c>
      <c r="I415" s="44" t="s">
        <v>64</v>
      </c>
      <c r="J415" s="34"/>
    </row>
    <row r="416" spans="2:10" ht="21" x14ac:dyDescent="0.35">
      <c r="B416" s="34"/>
      <c r="C416" s="40" t="s">
        <v>268</v>
      </c>
      <c r="D416" s="70" t="s">
        <v>205</v>
      </c>
      <c r="E416" s="71"/>
      <c r="F416" s="41" t="s">
        <v>241</v>
      </c>
      <c r="G416" s="42">
        <v>22</v>
      </c>
      <c r="H416" s="45">
        <v>20</v>
      </c>
      <c r="I416" s="46" t="s">
        <v>64</v>
      </c>
      <c r="J416" s="34"/>
    </row>
    <row r="417" spans="2:10" ht="21" x14ac:dyDescent="0.35">
      <c r="B417" s="34"/>
      <c r="C417" s="40" t="s">
        <v>269</v>
      </c>
      <c r="D417" s="68" t="s">
        <v>205</v>
      </c>
      <c r="E417" s="69"/>
      <c r="F417" s="41" t="s">
        <v>241</v>
      </c>
      <c r="G417" s="47">
        <v>23</v>
      </c>
      <c r="H417" s="48">
        <v>27</v>
      </c>
      <c r="I417" s="44" t="s">
        <v>64</v>
      </c>
      <c r="J417" s="34"/>
    </row>
    <row r="418" spans="2:10" ht="21" x14ac:dyDescent="0.35">
      <c r="B418" s="34"/>
      <c r="C418" s="40" t="s">
        <v>270</v>
      </c>
      <c r="D418" s="70" t="s">
        <v>205</v>
      </c>
      <c r="E418" s="71"/>
      <c r="F418" s="41" t="s">
        <v>241</v>
      </c>
      <c r="G418" s="47">
        <v>24</v>
      </c>
      <c r="H418" s="48">
        <v>32</v>
      </c>
      <c r="I418" s="46" t="s">
        <v>64</v>
      </c>
      <c r="J418" s="34"/>
    </row>
    <row r="419" spans="2:10" ht="21" x14ac:dyDescent="0.35">
      <c r="B419" s="34"/>
      <c r="C419" s="40" t="s">
        <v>271</v>
      </c>
      <c r="D419" s="68" t="s">
        <v>205</v>
      </c>
      <c r="E419" s="69"/>
      <c r="F419" s="41" t="s">
        <v>241</v>
      </c>
      <c r="G419" s="47">
        <v>25</v>
      </c>
      <c r="H419" s="48">
        <v>39</v>
      </c>
      <c r="I419" s="44" t="s">
        <v>64</v>
      </c>
      <c r="J419" s="34"/>
    </row>
    <row r="420" spans="2:10" ht="21" x14ac:dyDescent="0.35">
      <c r="B420" s="34"/>
      <c r="C420" s="40" t="s">
        <v>272</v>
      </c>
      <c r="D420" s="70" t="s">
        <v>205</v>
      </c>
      <c r="E420" s="71"/>
      <c r="F420" s="41" t="s">
        <v>241</v>
      </c>
      <c r="G420" s="47">
        <v>26</v>
      </c>
      <c r="H420" s="48">
        <v>44</v>
      </c>
      <c r="I420" s="46" t="s">
        <v>64</v>
      </c>
      <c r="J420" s="34"/>
    </row>
    <row r="421" spans="2:10" ht="21" x14ac:dyDescent="0.35">
      <c r="B421" s="34"/>
      <c r="C421" s="40" t="s">
        <v>273</v>
      </c>
      <c r="D421" s="68" t="s">
        <v>205</v>
      </c>
      <c r="E421" s="69"/>
      <c r="F421" s="41" t="s">
        <v>241</v>
      </c>
      <c r="G421" s="47">
        <v>27</v>
      </c>
      <c r="H421" s="48">
        <v>53</v>
      </c>
      <c r="I421" s="44" t="s">
        <v>64</v>
      </c>
      <c r="J421" s="34"/>
    </row>
    <row r="422" spans="2:10" ht="21" x14ac:dyDescent="0.35">
      <c r="B422" s="34"/>
      <c r="C422" s="40" t="s">
        <v>274</v>
      </c>
      <c r="D422" s="70" t="s">
        <v>205</v>
      </c>
      <c r="E422" s="71"/>
      <c r="F422" s="41" t="s">
        <v>241</v>
      </c>
      <c r="G422" s="47">
        <v>28</v>
      </c>
      <c r="H422" s="48">
        <v>66</v>
      </c>
      <c r="I422" s="46" t="s">
        <v>64</v>
      </c>
      <c r="J422" s="34"/>
    </row>
    <row r="423" spans="2:10" ht="21" x14ac:dyDescent="0.35">
      <c r="B423" s="34"/>
      <c r="C423" s="40" t="s">
        <v>275</v>
      </c>
      <c r="D423" s="68" t="s">
        <v>205</v>
      </c>
      <c r="E423" s="69"/>
      <c r="F423" s="41" t="s">
        <v>241</v>
      </c>
      <c r="G423" s="47">
        <v>29</v>
      </c>
      <c r="H423" s="48">
        <v>73</v>
      </c>
      <c r="I423" s="44" t="s">
        <v>64</v>
      </c>
      <c r="J423" s="34"/>
    </row>
    <row r="424" spans="2:10" ht="21" x14ac:dyDescent="0.35">
      <c r="B424" s="34"/>
      <c r="C424" s="40" t="s">
        <v>276</v>
      </c>
      <c r="D424" s="70" t="s">
        <v>205</v>
      </c>
      <c r="E424" s="71"/>
      <c r="F424" s="41" t="s">
        <v>241</v>
      </c>
      <c r="G424" s="47">
        <v>30</v>
      </c>
      <c r="H424" s="48">
        <v>78</v>
      </c>
      <c r="I424" s="46" t="s">
        <v>64</v>
      </c>
      <c r="J424" s="34"/>
    </row>
    <row r="425" spans="2:10" x14ac:dyDescent="0.25">
      <c r="B425" s="34"/>
      <c r="C425" s="34"/>
      <c r="D425" s="34"/>
      <c r="E425" s="34"/>
      <c r="F425" s="34"/>
      <c r="G425" s="34"/>
      <c r="H425" s="34"/>
      <c r="I425" s="34"/>
      <c r="J425" s="34"/>
    </row>
    <row r="426" spans="2:10" x14ac:dyDescent="0.25">
      <c r="B426" s="34"/>
      <c r="C426" s="34"/>
      <c r="D426" s="34"/>
      <c r="E426" s="34"/>
      <c r="F426" s="34"/>
      <c r="G426" s="34"/>
      <c r="H426" s="34"/>
      <c r="I426" s="34"/>
      <c r="J426" s="34"/>
    </row>
    <row r="427" spans="2:10" x14ac:dyDescent="0.25">
      <c r="B427" s="34"/>
      <c r="C427" s="34"/>
      <c r="D427" s="34"/>
      <c r="E427" s="34"/>
      <c r="F427" s="34"/>
      <c r="G427" s="34"/>
      <c r="H427" s="34"/>
      <c r="I427" s="34"/>
      <c r="J427" s="34"/>
    </row>
    <row r="428" spans="2:10" x14ac:dyDescent="0.25">
      <c r="B428" s="34"/>
      <c r="C428" s="34"/>
      <c r="D428" s="34"/>
      <c r="E428" s="34"/>
      <c r="F428" s="34"/>
      <c r="G428" s="34"/>
      <c r="H428" s="34"/>
      <c r="I428" s="34"/>
      <c r="J428" s="34"/>
    </row>
    <row r="429" spans="2:10" x14ac:dyDescent="0.25">
      <c r="B429" s="34"/>
      <c r="C429" s="34"/>
      <c r="D429" s="34"/>
      <c r="E429" s="34"/>
      <c r="F429" s="34"/>
      <c r="G429" s="34"/>
      <c r="H429" s="34"/>
      <c r="I429" s="34"/>
      <c r="J429" s="34"/>
    </row>
    <row r="430" spans="2:10" x14ac:dyDescent="0.25">
      <c r="B430" s="34"/>
      <c r="C430" s="34"/>
      <c r="D430" s="34"/>
      <c r="E430" s="34"/>
      <c r="F430" s="34"/>
      <c r="G430" s="34"/>
      <c r="H430" s="34"/>
      <c r="I430" s="34"/>
      <c r="J430" s="34"/>
    </row>
    <row r="431" spans="2:10" x14ac:dyDescent="0.25">
      <c r="B431" s="34"/>
      <c r="C431" s="34"/>
      <c r="D431" s="34"/>
      <c r="E431" s="34"/>
      <c r="F431" s="34"/>
      <c r="G431" s="34"/>
      <c r="H431" s="34"/>
      <c r="I431" s="34"/>
      <c r="J431" s="34"/>
    </row>
    <row r="432" spans="2:10" x14ac:dyDescent="0.25">
      <c r="B432" s="34"/>
      <c r="C432" s="34"/>
      <c r="D432" s="34"/>
      <c r="E432" s="34"/>
      <c r="F432" s="34"/>
      <c r="G432" s="34"/>
      <c r="H432" s="34"/>
      <c r="I432" s="34"/>
      <c r="J432" s="34"/>
    </row>
    <row r="433" spans="2:11" x14ac:dyDescent="0.25">
      <c r="B433" s="34"/>
      <c r="C433" s="34"/>
      <c r="D433" s="34"/>
      <c r="E433" s="34"/>
      <c r="F433" s="34"/>
      <c r="G433" s="34"/>
      <c r="H433" s="34"/>
      <c r="I433" s="34"/>
      <c r="J433" s="34"/>
    </row>
    <row r="434" spans="2:11" x14ac:dyDescent="0.25">
      <c r="B434" s="34"/>
      <c r="C434" s="34"/>
      <c r="D434" s="34"/>
      <c r="E434" s="34"/>
      <c r="F434" s="34"/>
      <c r="G434" s="34"/>
      <c r="H434" s="34"/>
      <c r="I434" s="34"/>
      <c r="J434" s="34"/>
    </row>
    <row r="435" spans="2:11" x14ac:dyDescent="0.25">
      <c r="B435" s="34"/>
      <c r="C435" s="34"/>
      <c r="D435" s="34"/>
      <c r="E435" s="34"/>
      <c r="F435" s="34"/>
      <c r="G435" s="34"/>
      <c r="H435" s="34"/>
      <c r="I435" s="34"/>
      <c r="J435" s="34"/>
    </row>
    <row r="436" spans="2:11" x14ac:dyDescent="0.25">
      <c r="B436" s="34"/>
      <c r="C436" s="34"/>
      <c r="D436" s="34"/>
      <c r="E436" s="34"/>
      <c r="F436" s="34"/>
      <c r="G436" s="34"/>
      <c r="H436" s="34"/>
      <c r="I436" s="34"/>
      <c r="J436" s="34"/>
    </row>
    <row r="437" spans="2:11" x14ac:dyDescent="0.25">
      <c r="B437" s="34"/>
      <c r="C437" s="34"/>
      <c r="D437" s="34"/>
      <c r="E437" s="34"/>
      <c r="F437" s="34"/>
      <c r="G437" s="34"/>
      <c r="H437" s="34"/>
      <c r="I437" s="34"/>
      <c r="J437" s="34"/>
    </row>
    <row r="438" spans="2:11" x14ac:dyDescent="0.25">
      <c r="B438" s="34"/>
      <c r="C438" s="34"/>
      <c r="D438" s="34"/>
      <c r="E438" s="34"/>
      <c r="F438" s="34"/>
      <c r="G438" s="34"/>
      <c r="H438" s="34"/>
      <c r="I438" s="34"/>
      <c r="J438" s="34"/>
    </row>
    <row r="439" spans="2:11" x14ac:dyDescent="0.25">
      <c r="B439" s="34"/>
      <c r="C439" s="34"/>
      <c r="D439" s="34"/>
      <c r="E439" s="34"/>
      <c r="F439" s="34"/>
      <c r="G439" s="34"/>
      <c r="H439" s="34"/>
      <c r="I439" s="34"/>
      <c r="J439" s="34"/>
    </row>
    <row r="440" spans="2:11" x14ac:dyDescent="0.25">
      <c r="B440" s="34"/>
      <c r="C440" s="34"/>
      <c r="D440" s="34"/>
      <c r="E440" s="34"/>
      <c r="F440" s="34"/>
      <c r="G440" s="34"/>
      <c r="H440" s="34"/>
      <c r="I440" s="34"/>
      <c r="J440" s="34"/>
    </row>
    <row r="441" spans="2:11" x14ac:dyDescent="0.25">
      <c r="B441" s="34"/>
      <c r="C441" s="34"/>
      <c r="D441" s="34"/>
      <c r="E441" s="34"/>
      <c r="F441" s="34"/>
      <c r="G441" s="34"/>
      <c r="H441" s="34"/>
      <c r="I441" s="34"/>
      <c r="J441" s="34"/>
    </row>
    <row r="442" spans="2:11" x14ac:dyDescent="0.25">
      <c r="B442" s="34"/>
      <c r="C442" s="34"/>
      <c r="D442" s="34"/>
      <c r="E442" s="34"/>
      <c r="F442" s="34"/>
      <c r="G442" s="34"/>
      <c r="H442" s="34"/>
      <c r="I442" s="34"/>
      <c r="J442" s="34"/>
    </row>
    <row r="443" spans="2:11" x14ac:dyDescent="0.25">
      <c r="B443" s="34"/>
      <c r="C443" s="34"/>
      <c r="D443" s="34"/>
      <c r="E443" s="34"/>
      <c r="F443" s="34"/>
      <c r="G443" s="34"/>
      <c r="H443" s="34"/>
      <c r="I443" s="34"/>
      <c r="J443" s="34"/>
    </row>
    <row r="444" spans="2:11" ht="15" x14ac:dyDescent="0.25">
      <c r="B444" s="34"/>
      <c r="C444" s="34"/>
      <c r="D444" s="34"/>
      <c r="E444" s="34"/>
      <c r="F444" s="34"/>
      <c r="G444" s="34"/>
      <c r="H444" s="34"/>
      <c r="I444" s="34"/>
      <c r="J444" s="34"/>
      <c r="K444" s="60"/>
    </row>
    <row r="445" spans="2:11" ht="15" x14ac:dyDescent="0.25">
      <c r="B445" s="34"/>
      <c r="C445" s="34"/>
      <c r="D445" s="34"/>
      <c r="E445" s="34"/>
      <c r="F445" s="34"/>
      <c r="G445" s="34"/>
      <c r="H445" s="34"/>
      <c r="I445" s="34"/>
      <c r="J445" s="34"/>
      <c r="K445" s="60"/>
    </row>
    <row r="446" spans="2:11" ht="15" x14ac:dyDescent="0.25">
      <c r="B446" s="34"/>
      <c r="C446" s="34"/>
      <c r="D446" s="34"/>
      <c r="E446" s="34"/>
      <c r="F446" s="34"/>
      <c r="G446" s="34"/>
      <c r="H446" s="34"/>
      <c r="I446" s="34"/>
      <c r="J446" s="34"/>
      <c r="K446" s="60"/>
    </row>
    <row r="447" spans="2:11" ht="15" x14ac:dyDescent="0.25">
      <c r="B447" s="34"/>
      <c r="C447" s="34"/>
      <c r="D447" s="34"/>
      <c r="E447" s="34"/>
      <c r="F447" s="34"/>
      <c r="G447" s="34"/>
      <c r="H447" s="34"/>
      <c r="I447" s="34"/>
      <c r="J447" s="34"/>
      <c r="K447" s="60"/>
    </row>
    <row r="448" spans="2:11" ht="15" x14ac:dyDescent="0.25">
      <c r="B448" s="34"/>
      <c r="C448" s="34"/>
      <c r="D448" s="34"/>
      <c r="E448" s="34"/>
      <c r="F448" s="34"/>
      <c r="G448" s="34"/>
      <c r="H448" s="34"/>
      <c r="I448" s="34"/>
      <c r="J448" s="34"/>
      <c r="K448" s="60"/>
    </row>
    <row r="449" spans="2:11" ht="15" x14ac:dyDescent="0.25">
      <c r="B449" s="34"/>
      <c r="C449" s="34"/>
      <c r="D449" s="34"/>
      <c r="E449" s="34"/>
      <c r="F449" s="34"/>
      <c r="G449" s="34"/>
      <c r="H449" s="34"/>
      <c r="I449" s="34"/>
      <c r="J449" s="34"/>
      <c r="K449" s="60"/>
    </row>
    <row r="450" spans="2:11" ht="15" x14ac:dyDescent="0.25">
      <c r="B450" s="34"/>
      <c r="C450" s="34"/>
      <c r="D450" s="34"/>
      <c r="E450" s="34"/>
      <c r="F450" s="34"/>
      <c r="G450" s="34"/>
      <c r="H450" s="34"/>
      <c r="I450" s="34"/>
      <c r="J450" s="34"/>
      <c r="K450" s="60"/>
    </row>
    <row r="451" spans="2:11" ht="15" x14ac:dyDescent="0.25">
      <c r="B451" s="34"/>
      <c r="C451" s="34"/>
      <c r="D451" s="34"/>
      <c r="E451" s="34"/>
      <c r="F451" s="34"/>
      <c r="G451" s="34"/>
      <c r="H451" s="34"/>
      <c r="I451" s="34"/>
      <c r="J451" s="34"/>
      <c r="K451" s="60"/>
    </row>
    <row r="452" spans="2:11" ht="15" x14ac:dyDescent="0.25">
      <c r="B452" s="34"/>
      <c r="C452" s="34"/>
      <c r="D452" s="34"/>
      <c r="E452" s="34"/>
      <c r="F452" s="34"/>
      <c r="G452" s="34"/>
      <c r="H452" s="34"/>
      <c r="I452" s="34"/>
      <c r="J452" s="34"/>
      <c r="K452" s="60"/>
    </row>
    <row r="453" spans="2:11" ht="15" x14ac:dyDescent="0.25">
      <c r="B453" s="34"/>
      <c r="C453" s="34"/>
      <c r="D453" s="34"/>
      <c r="E453" s="34"/>
      <c r="F453" s="34"/>
      <c r="G453" s="34"/>
      <c r="H453" s="34"/>
      <c r="I453" s="34"/>
      <c r="J453" s="34"/>
      <c r="K453" s="60"/>
    </row>
    <row r="454" spans="2:11" ht="15" x14ac:dyDescent="0.25">
      <c r="B454" s="34"/>
      <c r="C454" s="34"/>
      <c r="D454" s="34"/>
      <c r="E454" s="34"/>
      <c r="F454" s="34"/>
      <c r="G454" s="34"/>
      <c r="H454" s="34"/>
      <c r="I454" s="34"/>
      <c r="J454" s="34"/>
      <c r="K454" s="60"/>
    </row>
    <row r="455" spans="2:11" ht="15" x14ac:dyDescent="0.25">
      <c r="B455" s="34"/>
      <c r="C455" s="34"/>
      <c r="D455" s="34"/>
      <c r="E455" s="34"/>
      <c r="F455" s="34"/>
      <c r="G455" s="34"/>
      <c r="H455" s="34"/>
      <c r="I455" s="34"/>
      <c r="J455" s="34"/>
      <c r="K455" s="60"/>
    </row>
    <row r="456" spans="2:11" ht="15" x14ac:dyDescent="0.25">
      <c r="B456" s="34"/>
      <c r="C456" s="34"/>
      <c r="D456" s="34"/>
      <c r="E456" s="34"/>
      <c r="F456" s="34"/>
      <c r="G456" s="34"/>
      <c r="H456" s="34"/>
      <c r="I456" s="34"/>
      <c r="J456" s="34"/>
      <c r="K456" s="60"/>
    </row>
    <row r="457" spans="2:11" ht="15" x14ac:dyDescent="0.25">
      <c r="B457" s="34"/>
      <c r="C457" s="34"/>
      <c r="D457" s="34"/>
      <c r="E457" s="34"/>
      <c r="F457" s="34"/>
      <c r="G457" s="34"/>
      <c r="H457" s="34"/>
      <c r="I457" s="34"/>
      <c r="J457" s="34"/>
      <c r="K457" s="60"/>
    </row>
    <row r="458" spans="2:11" ht="15" x14ac:dyDescent="0.25">
      <c r="B458" s="34"/>
      <c r="C458" s="34"/>
      <c r="D458" s="34"/>
      <c r="E458" s="34"/>
      <c r="F458" s="34"/>
      <c r="G458" s="34"/>
      <c r="H458" s="34"/>
      <c r="I458" s="34"/>
      <c r="J458" s="34"/>
      <c r="K458" s="60"/>
    </row>
    <row r="459" spans="2:11" ht="15" x14ac:dyDescent="0.25">
      <c r="B459" s="34"/>
      <c r="C459" s="34"/>
      <c r="D459" s="34"/>
      <c r="E459" s="34"/>
      <c r="F459" s="34"/>
      <c r="G459" s="34"/>
      <c r="H459" s="34"/>
      <c r="I459" s="34"/>
      <c r="J459" s="34"/>
      <c r="K459" s="60"/>
    </row>
    <row r="460" spans="2:11" ht="15" x14ac:dyDescent="0.25">
      <c r="B460" s="34"/>
      <c r="C460" s="34"/>
      <c r="D460" s="34"/>
      <c r="E460" s="34"/>
      <c r="F460" s="34"/>
      <c r="G460" s="34"/>
      <c r="H460" s="34"/>
      <c r="I460" s="34"/>
      <c r="J460" s="34"/>
      <c r="K460" s="60"/>
    </row>
    <row r="461" spans="2:11" ht="15" x14ac:dyDescent="0.25">
      <c r="B461" s="34"/>
      <c r="C461" s="34"/>
      <c r="D461" s="34"/>
      <c r="E461" s="34"/>
      <c r="F461" s="34"/>
      <c r="G461" s="34"/>
      <c r="H461" s="34"/>
      <c r="I461" s="34"/>
      <c r="J461" s="34"/>
      <c r="K461" s="60"/>
    </row>
    <row r="462" spans="2:11" ht="15" x14ac:dyDescent="0.25">
      <c r="B462" s="34"/>
      <c r="C462" s="34"/>
      <c r="D462" s="34"/>
      <c r="E462" s="34"/>
      <c r="F462" s="34"/>
      <c r="G462" s="34"/>
      <c r="H462" s="34"/>
      <c r="I462" s="34"/>
      <c r="J462" s="34"/>
      <c r="K462" s="60"/>
    </row>
    <row r="463" spans="2:11" ht="15" x14ac:dyDescent="0.25">
      <c r="B463" s="34"/>
      <c r="C463" s="34"/>
      <c r="D463" s="34"/>
      <c r="E463" s="34"/>
      <c r="F463" s="34"/>
      <c r="G463" s="34"/>
      <c r="H463" s="34"/>
      <c r="I463" s="34"/>
      <c r="J463" s="34"/>
      <c r="K463" s="60"/>
    </row>
    <row r="464" spans="2:11" ht="15" x14ac:dyDescent="0.25">
      <c r="B464" s="34"/>
      <c r="C464" s="34"/>
      <c r="D464" s="34"/>
      <c r="E464" s="34"/>
      <c r="F464" s="34"/>
      <c r="G464" s="34"/>
      <c r="H464" s="34"/>
      <c r="I464" s="34"/>
      <c r="J464" s="34"/>
      <c r="K464" s="60"/>
    </row>
    <row r="465" spans="2:11" ht="15" x14ac:dyDescent="0.25">
      <c r="B465" s="34"/>
      <c r="C465" s="34"/>
      <c r="D465" s="34"/>
      <c r="E465" s="34"/>
      <c r="F465" s="34"/>
      <c r="G465" s="34"/>
      <c r="H465" s="34"/>
      <c r="I465" s="34"/>
      <c r="J465" s="34"/>
      <c r="K465" s="60"/>
    </row>
    <row r="466" spans="2:11" ht="15" x14ac:dyDescent="0.25">
      <c r="B466" s="34"/>
      <c r="C466" s="34"/>
      <c r="D466" s="34"/>
      <c r="E466" s="34"/>
      <c r="F466" s="34"/>
      <c r="G466" s="34"/>
      <c r="H466" s="34"/>
      <c r="I466" s="34"/>
      <c r="J466" s="34"/>
      <c r="K466" s="60"/>
    </row>
    <row r="467" spans="2:11" ht="15" x14ac:dyDescent="0.25">
      <c r="B467" s="34"/>
      <c r="C467" s="34"/>
      <c r="D467" s="34"/>
      <c r="E467" s="34"/>
      <c r="F467" s="34"/>
      <c r="G467" s="34"/>
      <c r="H467" s="34"/>
      <c r="I467" s="34"/>
      <c r="J467" s="34"/>
      <c r="K467" s="60"/>
    </row>
    <row r="468" spans="2:11" ht="15" x14ac:dyDescent="0.25">
      <c r="B468" s="34"/>
      <c r="C468" s="34"/>
      <c r="D468" s="34"/>
      <c r="E468" s="34"/>
      <c r="F468" s="34"/>
      <c r="G468" s="34"/>
      <c r="H468" s="34"/>
      <c r="I468" s="34"/>
      <c r="J468" s="34"/>
      <c r="K468" s="60"/>
    </row>
    <row r="469" spans="2:11" ht="15" x14ac:dyDescent="0.25">
      <c r="B469" s="34"/>
      <c r="C469" s="34"/>
      <c r="D469" s="34"/>
      <c r="E469" s="34"/>
      <c r="F469" s="34"/>
      <c r="G469" s="34"/>
      <c r="H469" s="34"/>
      <c r="I469" s="34"/>
      <c r="J469" s="34"/>
      <c r="K469" s="60"/>
    </row>
    <row r="470" spans="2:11" ht="15" x14ac:dyDescent="0.25">
      <c r="B470" s="34"/>
      <c r="C470" s="34"/>
      <c r="D470" s="34"/>
      <c r="E470" s="34"/>
      <c r="F470" s="34"/>
      <c r="G470" s="34"/>
      <c r="H470" s="34"/>
      <c r="I470" s="34"/>
      <c r="J470" s="34"/>
      <c r="K470" s="60"/>
    </row>
    <row r="471" spans="2:11" ht="15" x14ac:dyDescent="0.25">
      <c r="B471" s="34"/>
      <c r="C471" s="34"/>
      <c r="D471" s="34"/>
      <c r="E471" s="34"/>
      <c r="F471" s="34"/>
      <c r="G471" s="34"/>
      <c r="H471" s="34"/>
      <c r="I471" s="34"/>
      <c r="J471" s="34"/>
      <c r="K471" s="60"/>
    </row>
    <row r="472" spans="2:11" ht="15" x14ac:dyDescent="0.25">
      <c r="B472" s="34"/>
      <c r="C472" s="34"/>
      <c r="D472" s="34"/>
      <c r="E472" s="34"/>
      <c r="F472" s="34"/>
      <c r="G472" s="34"/>
      <c r="H472" s="34"/>
      <c r="I472" s="34"/>
      <c r="J472" s="34"/>
      <c r="K472" s="60"/>
    </row>
    <row r="473" spans="2:11" ht="15" x14ac:dyDescent="0.25">
      <c r="B473" s="34"/>
      <c r="C473" s="34"/>
      <c r="D473" s="34"/>
      <c r="E473" s="34"/>
      <c r="F473" s="34"/>
      <c r="G473" s="34"/>
      <c r="H473" s="34"/>
      <c r="I473" s="34"/>
      <c r="J473" s="34"/>
      <c r="K473" s="60"/>
    </row>
    <row r="474" spans="2:11" ht="15" x14ac:dyDescent="0.25">
      <c r="B474" s="34"/>
      <c r="C474" s="34"/>
      <c r="D474" s="34"/>
      <c r="E474" s="34"/>
      <c r="F474" s="34"/>
      <c r="G474" s="34"/>
      <c r="H474" s="34"/>
      <c r="I474" s="34"/>
      <c r="J474" s="34"/>
      <c r="K474" s="60"/>
    </row>
    <row r="475" spans="2:11" ht="15" x14ac:dyDescent="0.25">
      <c r="B475" s="34"/>
      <c r="C475" s="34"/>
      <c r="D475" s="34"/>
      <c r="E475" s="34"/>
      <c r="F475" s="34"/>
      <c r="G475" s="34"/>
      <c r="H475" s="34"/>
      <c r="I475" s="34"/>
      <c r="J475" s="34"/>
      <c r="K475" s="60"/>
    </row>
    <row r="476" spans="2:11" ht="15" x14ac:dyDescent="0.25">
      <c r="B476" s="34"/>
      <c r="C476" s="34"/>
      <c r="D476" s="34"/>
      <c r="E476" s="34"/>
      <c r="F476" s="34"/>
      <c r="G476" s="34"/>
      <c r="H476" s="34"/>
      <c r="I476" s="34"/>
      <c r="J476" s="34"/>
      <c r="K476" s="60"/>
    </row>
    <row r="477" spans="2:11" ht="15" x14ac:dyDescent="0.25">
      <c r="B477" s="34"/>
      <c r="C477" s="34"/>
      <c r="D477" s="34"/>
      <c r="E477" s="34"/>
      <c r="F477" s="34"/>
      <c r="G477" s="34"/>
      <c r="H477" s="34"/>
      <c r="I477" s="34"/>
      <c r="J477" s="34"/>
      <c r="K477" s="60"/>
    </row>
    <row r="478" spans="2:11" ht="15" x14ac:dyDescent="0.25">
      <c r="B478" s="34"/>
      <c r="C478" s="34"/>
      <c r="D478" s="34"/>
      <c r="E478" s="34"/>
      <c r="F478" s="34"/>
      <c r="G478" s="34"/>
      <c r="H478" s="34"/>
      <c r="I478" s="34"/>
      <c r="J478" s="34"/>
      <c r="K478" s="60"/>
    </row>
    <row r="479" spans="2:11" ht="15" x14ac:dyDescent="0.25">
      <c r="B479" s="34"/>
      <c r="C479" s="34"/>
      <c r="D479" s="34"/>
      <c r="E479" s="34"/>
      <c r="F479" s="34"/>
      <c r="G479" s="34"/>
      <c r="H479" s="34"/>
      <c r="I479" s="34"/>
      <c r="J479" s="34"/>
      <c r="K479" s="60"/>
    </row>
    <row r="480" spans="2:11" ht="15" x14ac:dyDescent="0.25">
      <c r="B480" s="34"/>
      <c r="C480" s="34"/>
      <c r="D480" s="34"/>
      <c r="E480" s="34"/>
      <c r="F480" s="34"/>
      <c r="G480" s="34"/>
      <c r="H480" s="34"/>
      <c r="I480" s="34"/>
      <c r="J480" s="34"/>
      <c r="K480" s="60"/>
    </row>
    <row r="481" spans="2:11" ht="15" x14ac:dyDescent="0.25">
      <c r="B481" s="34"/>
      <c r="C481" s="34"/>
      <c r="D481" s="34"/>
      <c r="E481" s="34"/>
      <c r="F481" s="34"/>
      <c r="G481" s="34"/>
      <c r="H481" s="34"/>
      <c r="I481" s="34"/>
      <c r="J481" s="34"/>
      <c r="K481" s="60"/>
    </row>
    <row r="482" spans="2:11" ht="15" x14ac:dyDescent="0.25">
      <c r="B482" s="34"/>
      <c r="C482" s="34"/>
      <c r="D482" s="34"/>
      <c r="E482" s="34"/>
      <c r="F482" s="34"/>
      <c r="G482" s="34"/>
      <c r="H482" s="34"/>
      <c r="I482" s="34"/>
      <c r="J482" s="34"/>
      <c r="K482" s="60"/>
    </row>
    <row r="483" spans="2:11" ht="15" x14ac:dyDescent="0.25">
      <c r="B483" s="34"/>
      <c r="C483" s="34"/>
      <c r="D483" s="34"/>
      <c r="E483" s="34"/>
      <c r="F483" s="34"/>
      <c r="G483" s="34"/>
      <c r="H483" s="34"/>
      <c r="I483" s="34"/>
      <c r="J483" s="34"/>
      <c r="K483" s="60"/>
    </row>
    <row r="484" spans="2:11" ht="15" x14ac:dyDescent="0.25">
      <c r="B484" s="34"/>
      <c r="C484" s="34"/>
      <c r="D484" s="34"/>
      <c r="E484" s="34"/>
      <c r="F484" s="34"/>
      <c r="G484" s="34"/>
      <c r="H484" s="34"/>
      <c r="I484" s="34"/>
      <c r="J484" s="34"/>
      <c r="K484" s="60"/>
    </row>
    <row r="485" spans="2:11" ht="15" x14ac:dyDescent="0.25">
      <c r="B485" s="34"/>
      <c r="C485" s="34"/>
      <c r="D485" s="34"/>
      <c r="E485" s="34"/>
      <c r="F485" s="34"/>
      <c r="G485" s="34"/>
      <c r="H485" s="34"/>
      <c r="I485" s="34"/>
      <c r="J485" s="34"/>
      <c r="K485" s="60"/>
    </row>
    <row r="486" spans="2:11" ht="15" x14ac:dyDescent="0.25">
      <c r="B486" s="34"/>
      <c r="C486" s="34"/>
      <c r="D486" s="34"/>
      <c r="E486" s="34"/>
      <c r="F486" s="34"/>
      <c r="G486" s="34"/>
      <c r="H486" s="34"/>
      <c r="I486" s="34"/>
      <c r="J486" s="34"/>
      <c r="K486" s="60"/>
    </row>
    <row r="487" spans="2:11" ht="15" x14ac:dyDescent="0.25">
      <c r="K487" s="60"/>
    </row>
    <row r="488" spans="2:11" ht="15" x14ac:dyDescent="0.25">
      <c r="K488" s="60"/>
    </row>
    <row r="489" spans="2:11" ht="15" x14ac:dyDescent="0.25">
      <c r="K489" s="60"/>
    </row>
    <row r="490" spans="2:11" ht="15" x14ac:dyDescent="0.25">
      <c r="K490" s="60"/>
    </row>
    <row r="491" spans="2:11" ht="15" x14ac:dyDescent="0.25">
      <c r="K491" s="60"/>
    </row>
    <row r="492" spans="2:11" ht="15" x14ac:dyDescent="0.25">
      <c r="K492" s="60"/>
    </row>
    <row r="493" spans="2:11" ht="15" x14ac:dyDescent="0.25">
      <c r="K493" s="60"/>
    </row>
    <row r="494" spans="2:11" ht="15" x14ac:dyDescent="0.25">
      <c r="K494" s="60"/>
    </row>
    <row r="495" spans="2:11" ht="15" x14ac:dyDescent="0.25">
      <c r="K495" s="60"/>
    </row>
    <row r="496" spans="2:11" ht="15" x14ac:dyDescent="0.25">
      <c r="K496" s="60"/>
    </row>
    <row r="497" spans="11:11" ht="15" x14ac:dyDescent="0.25">
      <c r="K497" s="60"/>
    </row>
    <row r="498" spans="11:11" ht="15" x14ac:dyDescent="0.25">
      <c r="K498" s="60"/>
    </row>
    <row r="499" spans="11:11" ht="15" x14ac:dyDescent="0.25">
      <c r="K499" s="60"/>
    </row>
    <row r="500" spans="11:11" ht="15" x14ac:dyDescent="0.25">
      <c r="K500" s="60"/>
    </row>
    <row r="501" spans="11:11" ht="15" x14ac:dyDescent="0.25">
      <c r="K501" s="60"/>
    </row>
    <row r="502" spans="11:11" ht="15" x14ac:dyDescent="0.25">
      <c r="K502" s="60"/>
    </row>
    <row r="503" spans="11:11" ht="15" x14ac:dyDescent="0.25">
      <c r="K503" s="60"/>
    </row>
    <row r="504" spans="11:11" ht="15" x14ac:dyDescent="0.25">
      <c r="K504" s="60"/>
    </row>
    <row r="505" spans="11:11" ht="15" x14ac:dyDescent="0.25">
      <c r="K505" s="60"/>
    </row>
    <row r="506" spans="11:11" ht="15" x14ac:dyDescent="0.25">
      <c r="K506" s="60"/>
    </row>
    <row r="507" spans="11:11" ht="15" x14ac:dyDescent="0.25">
      <c r="K507" s="60"/>
    </row>
    <row r="508" spans="11:11" ht="15" x14ac:dyDescent="0.25">
      <c r="K508" s="60"/>
    </row>
    <row r="509" spans="11:11" ht="15" x14ac:dyDescent="0.25">
      <c r="K509" s="60"/>
    </row>
    <row r="510" spans="11:11" ht="15" x14ac:dyDescent="0.25">
      <c r="K510" s="60"/>
    </row>
    <row r="511" spans="11:11" ht="15" x14ac:dyDescent="0.25">
      <c r="K511" s="60"/>
    </row>
    <row r="512" spans="11:11" ht="15" x14ac:dyDescent="0.25">
      <c r="K512" s="60"/>
    </row>
    <row r="513" spans="11:11" ht="15" x14ac:dyDescent="0.25">
      <c r="K513" s="60"/>
    </row>
    <row r="514" spans="11:11" ht="15" x14ac:dyDescent="0.25">
      <c r="K514" s="60"/>
    </row>
    <row r="515" spans="11:11" ht="15" x14ac:dyDescent="0.25">
      <c r="K515" s="60"/>
    </row>
    <row r="516" spans="11:11" ht="15" x14ac:dyDescent="0.25">
      <c r="K516" s="60"/>
    </row>
    <row r="517" spans="11:11" ht="15" x14ac:dyDescent="0.25">
      <c r="K517" s="60"/>
    </row>
    <row r="518" spans="11:11" ht="15" x14ac:dyDescent="0.25">
      <c r="K518" s="60"/>
    </row>
    <row r="519" spans="11:11" ht="15" x14ac:dyDescent="0.25">
      <c r="K519" s="60"/>
    </row>
    <row r="520" spans="11:11" ht="15" x14ac:dyDescent="0.25">
      <c r="K520" s="60"/>
    </row>
    <row r="521" spans="11:11" ht="15" x14ac:dyDescent="0.25">
      <c r="K521" s="60"/>
    </row>
    <row r="522" spans="11:11" ht="15" x14ac:dyDescent="0.25">
      <c r="K522" s="60"/>
    </row>
    <row r="523" spans="11:11" ht="15" x14ac:dyDescent="0.25">
      <c r="K523" s="60"/>
    </row>
    <row r="524" spans="11:11" ht="15" x14ac:dyDescent="0.25">
      <c r="K524" s="60"/>
    </row>
    <row r="525" spans="11:11" ht="15" x14ac:dyDescent="0.25">
      <c r="K525" s="60"/>
    </row>
    <row r="526" spans="11:11" ht="15" x14ac:dyDescent="0.25">
      <c r="K526" s="60"/>
    </row>
    <row r="527" spans="11:11" ht="15" x14ac:dyDescent="0.25">
      <c r="K527" s="60"/>
    </row>
    <row r="528" spans="11:11" ht="15" x14ac:dyDescent="0.25">
      <c r="K528" s="60"/>
    </row>
    <row r="529" spans="11:11" ht="15" x14ac:dyDescent="0.25">
      <c r="K529" s="60"/>
    </row>
    <row r="530" spans="11:11" ht="15" x14ac:dyDescent="0.25">
      <c r="K530" s="60"/>
    </row>
    <row r="531" spans="11:11" ht="15" x14ac:dyDescent="0.25">
      <c r="K531" s="60"/>
    </row>
    <row r="532" spans="11:11" ht="15" x14ac:dyDescent="0.25">
      <c r="K532" s="60"/>
    </row>
    <row r="533" spans="11:11" ht="15" x14ac:dyDescent="0.25">
      <c r="K533" s="60"/>
    </row>
    <row r="534" spans="11:11" ht="15" x14ac:dyDescent="0.25">
      <c r="K534" s="60"/>
    </row>
    <row r="535" spans="11:11" ht="15" x14ac:dyDescent="0.25">
      <c r="K535" s="60"/>
    </row>
    <row r="536" spans="11:11" ht="15" x14ac:dyDescent="0.25">
      <c r="K536" s="60"/>
    </row>
    <row r="537" spans="11:11" ht="15" x14ac:dyDescent="0.25">
      <c r="K537" s="60"/>
    </row>
    <row r="538" spans="11:11" ht="15" x14ac:dyDescent="0.25">
      <c r="K538" s="60"/>
    </row>
    <row r="539" spans="11:11" ht="15" x14ac:dyDescent="0.25">
      <c r="K539" s="60"/>
    </row>
    <row r="540" spans="11:11" ht="15" x14ac:dyDescent="0.25">
      <c r="K540" s="60"/>
    </row>
    <row r="541" spans="11:11" ht="15" x14ac:dyDescent="0.25">
      <c r="K541" s="60"/>
    </row>
    <row r="542" spans="11:11" ht="15" x14ac:dyDescent="0.25">
      <c r="K542" s="60"/>
    </row>
    <row r="543" spans="11:11" ht="15" x14ac:dyDescent="0.25">
      <c r="K543" s="60"/>
    </row>
    <row r="544" spans="11:11" ht="15" x14ac:dyDescent="0.25">
      <c r="K544" s="60"/>
    </row>
    <row r="545" spans="11:11" ht="15" x14ac:dyDescent="0.25">
      <c r="K545" s="60"/>
    </row>
    <row r="546" spans="11:11" ht="15" x14ac:dyDescent="0.25">
      <c r="K546" s="60"/>
    </row>
    <row r="547" spans="11:11" ht="15" x14ac:dyDescent="0.25">
      <c r="K547" s="60"/>
    </row>
    <row r="548" spans="11:11" ht="15" x14ac:dyDescent="0.25">
      <c r="K548" s="60"/>
    </row>
    <row r="549" spans="11:11" ht="15" x14ac:dyDescent="0.25">
      <c r="K549" s="60"/>
    </row>
    <row r="550" spans="11:11" ht="15" x14ac:dyDescent="0.25">
      <c r="K550" s="60"/>
    </row>
    <row r="551" spans="11:11" ht="15" x14ac:dyDescent="0.25">
      <c r="K551" s="60"/>
    </row>
    <row r="552" spans="11:11" ht="15" x14ac:dyDescent="0.25">
      <c r="K552" s="60"/>
    </row>
    <row r="553" spans="11:11" ht="15" x14ac:dyDescent="0.25">
      <c r="K553" s="60"/>
    </row>
    <row r="554" spans="11:11" ht="15" x14ac:dyDescent="0.25">
      <c r="K554" s="60"/>
    </row>
    <row r="555" spans="11:11" ht="15" x14ac:dyDescent="0.25">
      <c r="K555" s="60"/>
    </row>
    <row r="556" spans="11:11" ht="15" x14ac:dyDescent="0.25">
      <c r="K556" s="60"/>
    </row>
    <row r="557" spans="11:11" ht="15" x14ac:dyDescent="0.25">
      <c r="K557" s="60"/>
    </row>
    <row r="558" spans="11:11" ht="15" x14ac:dyDescent="0.25">
      <c r="K558" s="60"/>
    </row>
    <row r="559" spans="11:11" ht="15" x14ac:dyDescent="0.25">
      <c r="K559" s="60"/>
    </row>
    <row r="560" spans="11:11" ht="15" x14ac:dyDescent="0.25">
      <c r="K560" s="60"/>
    </row>
    <row r="561" spans="11:11" ht="15" x14ac:dyDescent="0.25">
      <c r="K561" s="60"/>
    </row>
    <row r="562" spans="11:11" ht="15" x14ac:dyDescent="0.25">
      <c r="K562" s="60"/>
    </row>
    <row r="563" spans="11:11" ht="15" x14ac:dyDescent="0.25">
      <c r="K563" s="60"/>
    </row>
    <row r="564" spans="11:11" ht="15" x14ac:dyDescent="0.25">
      <c r="K564" s="60"/>
    </row>
    <row r="565" spans="11:11" ht="15" x14ac:dyDescent="0.25">
      <c r="K565" s="60"/>
    </row>
    <row r="566" spans="11:11" ht="15" x14ac:dyDescent="0.25">
      <c r="K566" s="60"/>
    </row>
    <row r="567" spans="11:11" ht="15" x14ac:dyDescent="0.25">
      <c r="K567" s="60"/>
    </row>
    <row r="568" spans="11:11" ht="15" x14ac:dyDescent="0.25">
      <c r="K568" s="60"/>
    </row>
    <row r="569" spans="11:11" ht="15" x14ac:dyDescent="0.25">
      <c r="K569" s="60"/>
    </row>
    <row r="570" spans="11:11" ht="15" x14ac:dyDescent="0.25">
      <c r="K570" s="60"/>
    </row>
    <row r="571" spans="11:11" ht="15" x14ac:dyDescent="0.25">
      <c r="K571" s="60"/>
    </row>
    <row r="572" spans="11:11" ht="15" x14ac:dyDescent="0.25">
      <c r="K572" s="60"/>
    </row>
    <row r="573" spans="11:11" ht="15" x14ac:dyDescent="0.25">
      <c r="K573" s="60"/>
    </row>
    <row r="574" spans="11:11" ht="15" x14ac:dyDescent="0.25">
      <c r="K574" s="60"/>
    </row>
    <row r="575" spans="11:11" ht="15" x14ac:dyDescent="0.25">
      <c r="K575" s="60"/>
    </row>
    <row r="576" spans="11:11" ht="15" x14ac:dyDescent="0.25">
      <c r="K576" s="60"/>
    </row>
    <row r="577" spans="11:11" ht="15" x14ac:dyDescent="0.25">
      <c r="K577" s="60"/>
    </row>
    <row r="578" spans="11:11" ht="15" x14ac:dyDescent="0.25">
      <c r="K578" s="60"/>
    </row>
    <row r="579" spans="11:11" ht="15" x14ac:dyDescent="0.25">
      <c r="K579" s="60"/>
    </row>
    <row r="580" spans="11:11" ht="15" x14ac:dyDescent="0.25">
      <c r="K580" s="60"/>
    </row>
    <row r="581" spans="11:11" ht="15" x14ac:dyDescent="0.25">
      <c r="K581" s="60"/>
    </row>
    <row r="582" spans="11:11" ht="15" x14ac:dyDescent="0.25">
      <c r="K582" s="60"/>
    </row>
    <row r="583" spans="11:11" ht="15" x14ac:dyDescent="0.25">
      <c r="K583" s="60"/>
    </row>
    <row r="584" spans="11:11" ht="15" x14ac:dyDescent="0.25">
      <c r="K584" s="60"/>
    </row>
    <row r="585" spans="11:11" ht="15" x14ac:dyDescent="0.25">
      <c r="K585" s="60"/>
    </row>
    <row r="586" spans="11:11" ht="15" x14ac:dyDescent="0.25">
      <c r="K586" s="60"/>
    </row>
    <row r="587" spans="11:11" ht="15" x14ac:dyDescent="0.25">
      <c r="K587" s="60"/>
    </row>
    <row r="588" spans="11:11" ht="15" x14ac:dyDescent="0.25">
      <c r="K588" s="60"/>
    </row>
    <row r="589" spans="11:11" ht="15" x14ac:dyDescent="0.25">
      <c r="K589" s="60"/>
    </row>
    <row r="590" spans="11:11" ht="15" x14ac:dyDescent="0.25">
      <c r="K590" s="60"/>
    </row>
    <row r="591" spans="11:11" ht="15" x14ac:dyDescent="0.25">
      <c r="K591" s="60"/>
    </row>
    <row r="592" spans="11:11" ht="15" x14ac:dyDescent="0.25">
      <c r="K592" s="60"/>
    </row>
    <row r="593" spans="11:11" ht="15" x14ac:dyDescent="0.25">
      <c r="K593" s="60"/>
    </row>
    <row r="594" spans="11:11" ht="15" x14ac:dyDescent="0.25">
      <c r="K594" s="60"/>
    </row>
    <row r="595" spans="11:11" ht="15" x14ac:dyDescent="0.25">
      <c r="K595" s="60"/>
    </row>
    <row r="596" spans="11:11" ht="15" x14ac:dyDescent="0.25">
      <c r="K596" s="60"/>
    </row>
    <row r="597" spans="11:11" ht="15" x14ac:dyDescent="0.25">
      <c r="K597" s="60"/>
    </row>
    <row r="598" spans="11:11" ht="15" x14ac:dyDescent="0.25">
      <c r="K598" s="60"/>
    </row>
    <row r="599" spans="11:11" ht="15" x14ac:dyDescent="0.25">
      <c r="K599" s="60"/>
    </row>
    <row r="600" spans="11:11" ht="15" x14ac:dyDescent="0.25">
      <c r="K600" s="60"/>
    </row>
    <row r="601" spans="11:11" ht="15" x14ac:dyDescent="0.25">
      <c r="K601" s="60"/>
    </row>
    <row r="602" spans="11:11" ht="15" x14ac:dyDescent="0.25">
      <c r="K602" s="60"/>
    </row>
    <row r="603" spans="11:11" ht="15" x14ac:dyDescent="0.25">
      <c r="K603" s="60"/>
    </row>
    <row r="604" spans="11:11" ht="15" x14ac:dyDescent="0.25">
      <c r="K604" s="60"/>
    </row>
    <row r="605" spans="11:11" ht="15" x14ac:dyDescent="0.25">
      <c r="K605" s="60"/>
    </row>
    <row r="606" spans="11:11" ht="15" x14ac:dyDescent="0.25">
      <c r="K606" s="60"/>
    </row>
    <row r="607" spans="11:11" ht="15" x14ac:dyDescent="0.25">
      <c r="K607" s="60"/>
    </row>
    <row r="608" spans="11:11" ht="15" x14ac:dyDescent="0.25">
      <c r="K608" s="60"/>
    </row>
    <row r="609" spans="11:11" ht="15" x14ac:dyDescent="0.25">
      <c r="K609" s="60"/>
    </row>
    <row r="610" spans="11:11" ht="15" x14ac:dyDescent="0.25">
      <c r="K610" s="60"/>
    </row>
    <row r="611" spans="11:11" ht="15" x14ac:dyDescent="0.25">
      <c r="K611" s="60"/>
    </row>
    <row r="612" spans="11:11" ht="15" x14ac:dyDescent="0.25">
      <c r="K612" s="60"/>
    </row>
    <row r="613" spans="11:11" ht="15" x14ac:dyDescent="0.25">
      <c r="K613" s="60"/>
    </row>
    <row r="614" spans="11:11" ht="15" x14ac:dyDescent="0.25">
      <c r="K614" s="60"/>
    </row>
    <row r="615" spans="11:11" ht="15" x14ac:dyDescent="0.25">
      <c r="K615" s="60"/>
    </row>
    <row r="616" spans="11:11" ht="15" x14ac:dyDescent="0.25">
      <c r="K616" s="60"/>
    </row>
    <row r="617" spans="11:11" ht="15" x14ac:dyDescent="0.25">
      <c r="K617" s="60"/>
    </row>
    <row r="618" spans="11:11" ht="15" x14ac:dyDescent="0.25">
      <c r="K618" s="60"/>
    </row>
    <row r="619" spans="11:11" ht="15" x14ac:dyDescent="0.25">
      <c r="K619" s="60"/>
    </row>
    <row r="620" spans="11:11" ht="15" x14ac:dyDescent="0.25">
      <c r="K620" s="60"/>
    </row>
    <row r="621" spans="11:11" ht="15" x14ac:dyDescent="0.25">
      <c r="K621" s="60"/>
    </row>
    <row r="622" spans="11:11" ht="15" x14ac:dyDescent="0.25">
      <c r="K622" s="60"/>
    </row>
    <row r="623" spans="11:11" ht="15" x14ac:dyDescent="0.25">
      <c r="K623" s="60"/>
    </row>
    <row r="624" spans="11:11" ht="15" x14ac:dyDescent="0.25">
      <c r="K624" s="60"/>
    </row>
    <row r="625" spans="11:11" ht="15" x14ac:dyDescent="0.25">
      <c r="K625" s="60"/>
    </row>
    <row r="626" spans="11:11" ht="15" x14ac:dyDescent="0.25">
      <c r="K626" s="60"/>
    </row>
    <row r="627" spans="11:11" ht="15" x14ac:dyDescent="0.25">
      <c r="K627" s="60"/>
    </row>
    <row r="628" spans="11:11" ht="15" x14ac:dyDescent="0.25">
      <c r="K628" s="60"/>
    </row>
    <row r="629" spans="11:11" ht="15" x14ac:dyDescent="0.25">
      <c r="K629" s="60"/>
    </row>
    <row r="630" spans="11:11" ht="15" x14ac:dyDescent="0.25">
      <c r="K630" s="60"/>
    </row>
    <row r="631" spans="11:11" ht="15" x14ac:dyDescent="0.25">
      <c r="K631" s="60"/>
    </row>
    <row r="632" spans="11:11" ht="15" x14ac:dyDescent="0.25">
      <c r="K632" s="60"/>
    </row>
    <row r="633" spans="11:11" ht="15" x14ac:dyDescent="0.25">
      <c r="K633" s="60"/>
    </row>
    <row r="634" spans="11:11" ht="15" x14ac:dyDescent="0.25">
      <c r="K634" s="60"/>
    </row>
    <row r="635" spans="11:11" ht="15" x14ac:dyDescent="0.25">
      <c r="K635" s="60"/>
    </row>
    <row r="636" spans="11:11" ht="15" x14ac:dyDescent="0.25">
      <c r="K636" s="60"/>
    </row>
    <row r="637" spans="11:11" ht="15" x14ac:dyDescent="0.25">
      <c r="K637" s="60"/>
    </row>
    <row r="638" spans="11:11" ht="15" x14ac:dyDescent="0.25">
      <c r="K638" s="60"/>
    </row>
    <row r="639" spans="11:11" ht="15" x14ac:dyDescent="0.25">
      <c r="K639" s="60"/>
    </row>
    <row r="640" spans="11:11" ht="15" x14ac:dyDescent="0.25">
      <c r="K640" s="60"/>
    </row>
    <row r="641" spans="11:11" ht="15" x14ac:dyDescent="0.25">
      <c r="K641" s="60"/>
    </row>
    <row r="642" spans="11:11" ht="15" x14ac:dyDescent="0.25">
      <c r="K642" s="60"/>
    </row>
    <row r="643" spans="11:11" ht="15" x14ac:dyDescent="0.25">
      <c r="K643" s="60"/>
    </row>
    <row r="644" spans="11:11" ht="15" x14ac:dyDescent="0.25">
      <c r="K644" s="60"/>
    </row>
    <row r="645" spans="11:11" ht="15" x14ac:dyDescent="0.25">
      <c r="K645" s="60"/>
    </row>
    <row r="646" spans="11:11" ht="15" x14ac:dyDescent="0.25">
      <c r="K646" s="60"/>
    </row>
    <row r="647" spans="11:11" ht="15" x14ac:dyDescent="0.25">
      <c r="K647" s="60"/>
    </row>
    <row r="648" spans="11:11" ht="15" x14ac:dyDescent="0.25">
      <c r="K648" s="60"/>
    </row>
    <row r="649" spans="11:11" ht="15" x14ac:dyDescent="0.25">
      <c r="K649" s="60"/>
    </row>
    <row r="650" spans="11:11" ht="15" x14ac:dyDescent="0.25">
      <c r="K650" s="60"/>
    </row>
    <row r="651" spans="11:11" ht="15" x14ac:dyDescent="0.25">
      <c r="K651" s="60"/>
    </row>
    <row r="652" spans="11:11" ht="15" x14ac:dyDescent="0.25">
      <c r="K652" s="60"/>
    </row>
    <row r="653" spans="11:11" ht="15" x14ac:dyDescent="0.25">
      <c r="K653" s="60"/>
    </row>
    <row r="654" spans="11:11" ht="15" x14ac:dyDescent="0.25">
      <c r="K654" s="60"/>
    </row>
    <row r="655" spans="11:11" ht="15" x14ac:dyDescent="0.25">
      <c r="K655" s="60"/>
    </row>
    <row r="656" spans="11:11" ht="15" x14ac:dyDescent="0.25">
      <c r="K656" s="60"/>
    </row>
    <row r="657" spans="11:11" ht="15" x14ac:dyDescent="0.25">
      <c r="K657" s="60"/>
    </row>
    <row r="658" spans="11:11" ht="15" x14ac:dyDescent="0.25">
      <c r="K658" s="60"/>
    </row>
    <row r="659" spans="11:11" ht="15" x14ac:dyDescent="0.25">
      <c r="K659" s="60"/>
    </row>
    <row r="660" spans="11:11" ht="15" x14ac:dyDescent="0.25">
      <c r="K660" s="60"/>
    </row>
    <row r="661" spans="11:11" ht="15" x14ac:dyDescent="0.25">
      <c r="K661" s="60"/>
    </row>
    <row r="662" spans="11:11" ht="15" x14ac:dyDescent="0.25">
      <c r="K662" s="60"/>
    </row>
    <row r="663" spans="11:11" ht="15" x14ac:dyDescent="0.25">
      <c r="K663" s="60"/>
    </row>
    <row r="664" spans="11:11" ht="15" x14ac:dyDescent="0.25">
      <c r="K664" s="60"/>
    </row>
    <row r="665" spans="11:11" ht="15" x14ac:dyDescent="0.25">
      <c r="K665" s="60"/>
    </row>
    <row r="666" spans="11:11" ht="15" x14ac:dyDescent="0.25">
      <c r="K666" s="60"/>
    </row>
    <row r="667" spans="11:11" ht="15" x14ac:dyDescent="0.25">
      <c r="K667" s="60"/>
    </row>
    <row r="668" spans="11:11" ht="15" x14ac:dyDescent="0.25">
      <c r="K668" s="60"/>
    </row>
    <row r="669" spans="11:11" ht="15" x14ac:dyDescent="0.25">
      <c r="K669" s="60"/>
    </row>
    <row r="670" spans="11:11" ht="15" x14ac:dyDescent="0.25">
      <c r="K670" s="60"/>
    </row>
    <row r="671" spans="11:11" ht="15" x14ac:dyDescent="0.25">
      <c r="K671" s="60"/>
    </row>
    <row r="672" spans="11:11" ht="15" x14ac:dyDescent="0.25">
      <c r="K672" s="60"/>
    </row>
    <row r="673" spans="11:11" ht="15" x14ac:dyDescent="0.25">
      <c r="K673" s="60"/>
    </row>
    <row r="674" spans="11:11" ht="15" x14ac:dyDescent="0.25">
      <c r="K674" s="60"/>
    </row>
    <row r="675" spans="11:11" ht="15" x14ac:dyDescent="0.25">
      <c r="K675" s="60"/>
    </row>
    <row r="676" spans="11:11" ht="15" x14ac:dyDescent="0.25">
      <c r="K676" s="60"/>
    </row>
    <row r="677" spans="11:11" ht="15" x14ac:dyDescent="0.25">
      <c r="K677" s="60"/>
    </row>
    <row r="678" spans="11:11" ht="15" x14ac:dyDescent="0.25">
      <c r="K678" s="60"/>
    </row>
    <row r="679" spans="11:11" ht="15" x14ac:dyDescent="0.25">
      <c r="K679" s="60"/>
    </row>
    <row r="680" spans="11:11" ht="15" x14ac:dyDescent="0.25">
      <c r="K680" s="60"/>
    </row>
    <row r="681" spans="11:11" ht="15" x14ac:dyDescent="0.25">
      <c r="K681" s="60"/>
    </row>
    <row r="682" spans="11:11" ht="15" x14ac:dyDescent="0.25">
      <c r="K682" s="60"/>
    </row>
    <row r="683" spans="11:11" ht="15" x14ac:dyDescent="0.25">
      <c r="K683" s="60"/>
    </row>
    <row r="684" spans="11:11" ht="15" x14ac:dyDescent="0.25">
      <c r="K684" s="60"/>
    </row>
    <row r="685" spans="11:11" ht="15" x14ac:dyDescent="0.25">
      <c r="K685" s="60"/>
    </row>
    <row r="686" spans="11:11" ht="15" x14ac:dyDescent="0.25">
      <c r="K686" s="60"/>
    </row>
    <row r="687" spans="11:11" ht="15" x14ac:dyDescent="0.25">
      <c r="K687" s="60"/>
    </row>
    <row r="688" spans="11:11" ht="15" x14ac:dyDescent="0.25">
      <c r="K688" s="60"/>
    </row>
    <row r="689" spans="11:11" ht="15" x14ac:dyDescent="0.25">
      <c r="K689" s="60"/>
    </row>
    <row r="690" spans="11:11" ht="15" x14ac:dyDescent="0.25">
      <c r="K690" s="60"/>
    </row>
    <row r="691" spans="11:11" ht="15" x14ac:dyDescent="0.25">
      <c r="K691" s="60"/>
    </row>
    <row r="692" spans="11:11" ht="15" x14ac:dyDescent="0.25">
      <c r="K692" s="60"/>
    </row>
    <row r="693" spans="11:11" ht="15" x14ac:dyDescent="0.25">
      <c r="K693" s="60"/>
    </row>
    <row r="694" spans="11:11" ht="15" x14ac:dyDescent="0.25">
      <c r="K694" s="60"/>
    </row>
    <row r="695" spans="11:11" ht="15" x14ac:dyDescent="0.25">
      <c r="K695" s="60"/>
    </row>
    <row r="696" spans="11:11" ht="15" x14ac:dyDescent="0.25">
      <c r="K696" s="60"/>
    </row>
    <row r="697" spans="11:11" ht="15" x14ac:dyDescent="0.25">
      <c r="K697" s="60"/>
    </row>
    <row r="698" spans="11:11" ht="15" x14ac:dyDescent="0.25">
      <c r="K698" s="60"/>
    </row>
    <row r="699" spans="11:11" ht="15" x14ac:dyDescent="0.25">
      <c r="K699" s="60"/>
    </row>
    <row r="700" spans="11:11" ht="15" x14ac:dyDescent="0.25">
      <c r="K700" s="60"/>
    </row>
    <row r="701" spans="11:11" ht="15" x14ac:dyDescent="0.25">
      <c r="K701" s="60"/>
    </row>
    <row r="702" spans="11:11" ht="15" x14ac:dyDescent="0.25">
      <c r="K702" s="60"/>
    </row>
    <row r="703" spans="11:11" ht="15" x14ac:dyDescent="0.25">
      <c r="K703" s="60"/>
    </row>
    <row r="704" spans="11:11" ht="15" x14ac:dyDescent="0.25">
      <c r="K704" s="60"/>
    </row>
    <row r="705" spans="11:11" ht="15" x14ac:dyDescent="0.25">
      <c r="K705" s="60"/>
    </row>
    <row r="706" spans="11:11" ht="15" x14ac:dyDescent="0.25">
      <c r="K706" s="60"/>
    </row>
    <row r="707" spans="11:11" ht="15" x14ac:dyDescent="0.25">
      <c r="K707" s="60"/>
    </row>
    <row r="708" spans="11:11" ht="15" x14ac:dyDescent="0.25">
      <c r="K708" s="60"/>
    </row>
    <row r="709" spans="11:11" ht="15" x14ac:dyDescent="0.25">
      <c r="K709" s="60"/>
    </row>
    <row r="710" spans="11:11" ht="15" x14ac:dyDescent="0.25">
      <c r="K710" s="60"/>
    </row>
    <row r="711" spans="11:11" ht="15" x14ac:dyDescent="0.25">
      <c r="K711" s="60"/>
    </row>
    <row r="712" spans="11:11" ht="15" x14ac:dyDescent="0.25">
      <c r="K712" s="60"/>
    </row>
    <row r="713" spans="11:11" ht="15" x14ac:dyDescent="0.25">
      <c r="K713" s="60"/>
    </row>
    <row r="714" spans="11:11" ht="15" x14ac:dyDescent="0.25">
      <c r="K714" s="60"/>
    </row>
    <row r="715" spans="11:11" ht="15" x14ac:dyDescent="0.25">
      <c r="K715" s="60"/>
    </row>
    <row r="716" spans="11:11" ht="15" x14ac:dyDescent="0.25">
      <c r="K716" s="60"/>
    </row>
    <row r="717" spans="11:11" ht="15" x14ac:dyDescent="0.25">
      <c r="K717" s="60"/>
    </row>
    <row r="718" spans="11:11" ht="15" x14ac:dyDescent="0.25">
      <c r="K718" s="60"/>
    </row>
    <row r="719" spans="11:11" ht="15" x14ac:dyDescent="0.25">
      <c r="K719" s="60"/>
    </row>
    <row r="720" spans="11:11" ht="15" x14ac:dyDescent="0.25">
      <c r="K720" s="60"/>
    </row>
    <row r="721" spans="11:11" ht="15" x14ac:dyDescent="0.25">
      <c r="K721" s="60"/>
    </row>
    <row r="722" spans="11:11" ht="15" x14ac:dyDescent="0.25">
      <c r="K722" s="60"/>
    </row>
    <row r="723" spans="11:11" ht="15" x14ac:dyDescent="0.25">
      <c r="K723" s="60"/>
    </row>
    <row r="724" spans="11:11" ht="15" x14ac:dyDescent="0.25">
      <c r="K724" s="60"/>
    </row>
    <row r="725" spans="11:11" ht="15" x14ac:dyDescent="0.25">
      <c r="K725" s="60"/>
    </row>
    <row r="726" spans="11:11" ht="15" x14ac:dyDescent="0.25">
      <c r="K726" s="60"/>
    </row>
    <row r="727" spans="11:11" ht="15" x14ac:dyDescent="0.25">
      <c r="K727" s="60"/>
    </row>
    <row r="728" spans="11:11" ht="15" x14ac:dyDescent="0.25">
      <c r="K728" s="60"/>
    </row>
    <row r="729" spans="11:11" ht="15" x14ac:dyDescent="0.25">
      <c r="K729" s="60"/>
    </row>
    <row r="730" spans="11:11" ht="15" x14ac:dyDescent="0.25">
      <c r="K730" s="60"/>
    </row>
    <row r="731" spans="11:11" ht="15" x14ac:dyDescent="0.25">
      <c r="K731" s="60"/>
    </row>
    <row r="732" spans="11:11" ht="15" x14ac:dyDescent="0.25">
      <c r="K732" s="60"/>
    </row>
    <row r="733" spans="11:11" ht="15" x14ac:dyDescent="0.25">
      <c r="K733" s="60"/>
    </row>
    <row r="734" spans="11:11" ht="15" x14ac:dyDescent="0.25">
      <c r="K734" s="60"/>
    </row>
    <row r="735" spans="11:11" ht="15" x14ac:dyDescent="0.25">
      <c r="K735" s="60"/>
    </row>
    <row r="736" spans="11:11" ht="15" x14ac:dyDescent="0.25">
      <c r="K736" s="60"/>
    </row>
    <row r="737" spans="11:11" ht="15" x14ac:dyDescent="0.25">
      <c r="K737" s="60"/>
    </row>
    <row r="738" spans="11:11" ht="15" x14ac:dyDescent="0.25">
      <c r="K738" s="60"/>
    </row>
    <row r="739" spans="11:11" ht="15" x14ac:dyDescent="0.25">
      <c r="K739" s="60"/>
    </row>
    <row r="740" spans="11:11" ht="15" x14ac:dyDescent="0.25">
      <c r="K740" s="60"/>
    </row>
    <row r="741" spans="11:11" ht="15" x14ac:dyDescent="0.25">
      <c r="K741" s="60"/>
    </row>
  </sheetData>
  <mergeCells count="234">
    <mergeCell ref="D29:E29"/>
    <mergeCell ref="D30:E30"/>
    <mergeCell ref="D31:E31"/>
    <mergeCell ref="D32:E32"/>
    <mergeCell ref="D33:E33"/>
    <mergeCell ref="D34:E34"/>
    <mergeCell ref="D41:E41"/>
    <mergeCell ref="D42:E42"/>
    <mergeCell ref="D43:E43"/>
    <mergeCell ref="D68:E68"/>
    <mergeCell ref="D69:E69"/>
    <mergeCell ref="D70:E70"/>
    <mergeCell ref="D35:E35"/>
    <mergeCell ref="D36:E36"/>
    <mergeCell ref="D37:E37"/>
    <mergeCell ref="D38:E38"/>
    <mergeCell ref="D39:E39"/>
    <mergeCell ref="D40:E40"/>
    <mergeCell ref="D77:E77"/>
    <mergeCell ref="D78:E78"/>
    <mergeCell ref="D79:E79"/>
    <mergeCell ref="D80:E80"/>
    <mergeCell ref="D81:E81"/>
    <mergeCell ref="D82:E82"/>
    <mergeCell ref="D71:E71"/>
    <mergeCell ref="D72:E72"/>
    <mergeCell ref="D73:E73"/>
    <mergeCell ref="D74:E74"/>
    <mergeCell ref="D75:E75"/>
    <mergeCell ref="D76:E76"/>
    <mergeCell ref="D102:E102"/>
    <mergeCell ref="D103:E103"/>
    <mergeCell ref="D104:E104"/>
    <mergeCell ref="D105:E105"/>
    <mergeCell ref="D106:E106"/>
    <mergeCell ref="D107:E107"/>
    <mergeCell ref="D83:E83"/>
    <mergeCell ref="D84:E84"/>
    <mergeCell ref="D85:E85"/>
    <mergeCell ref="D86:E86"/>
    <mergeCell ref="D87:E87"/>
    <mergeCell ref="D88:E88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38:E138"/>
    <mergeCell ref="D139:E139"/>
    <mergeCell ref="D140:E140"/>
    <mergeCell ref="D141:E141"/>
    <mergeCell ref="D142:E142"/>
    <mergeCell ref="D143:E143"/>
    <mergeCell ref="D120:E120"/>
    <mergeCell ref="D121:E121"/>
    <mergeCell ref="D134:E134"/>
    <mergeCell ref="D135:E135"/>
    <mergeCell ref="D136:E136"/>
    <mergeCell ref="D137:E137"/>
    <mergeCell ref="D150:E150"/>
    <mergeCell ref="D151:E151"/>
    <mergeCell ref="D152:E152"/>
    <mergeCell ref="D153:E153"/>
    <mergeCell ref="D154:E154"/>
    <mergeCell ref="D155:E155"/>
    <mergeCell ref="D144:E144"/>
    <mergeCell ref="D145:E145"/>
    <mergeCell ref="D146:E146"/>
    <mergeCell ref="D147:E147"/>
    <mergeCell ref="D148:E148"/>
    <mergeCell ref="D149:E149"/>
    <mergeCell ref="D174:E174"/>
    <mergeCell ref="D175:E175"/>
    <mergeCell ref="D176:E176"/>
    <mergeCell ref="D177:E177"/>
    <mergeCell ref="D178:E178"/>
    <mergeCell ref="D179:E179"/>
    <mergeCell ref="D156:E156"/>
    <mergeCell ref="D169:E169"/>
    <mergeCell ref="D170:E170"/>
    <mergeCell ref="D171:E171"/>
    <mergeCell ref="D172:E172"/>
    <mergeCell ref="D173:E173"/>
    <mergeCell ref="D186:E186"/>
    <mergeCell ref="D187:E187"/>
    <mergeCell ref="D188:E188"/>
    <mergeCell ref="D189:E189"/>
    <mergeCell ref="D190:E190"/>
    <mergeCell ref="D191:E191"/>
    <mergeCell ref="D180:E180"/>
    <mergeCell ref="D181:E181"/>
    <mergeCell ref="D182:E182"/>
    <mergeCell ref="D183:E183"/>
    <mergeCell ref="D184:E184"/>
    <mergeCell ref="D185:E185"/>
    <mergeCell ref="D210:E210"/>
    <mergeCell ref="D211:E211"/>
    <mergeCell ref="D212:E212"/>
    <mergeCell ref="D213:E213"/>
    <mergeCell ref="D214:E214"/>
    <mergeCell ref="D215:E215"/>
    <mergeCell ref="D204:E204"/>
    <mergeCell ref="D205:E205"/>
    <mergeCell ref="D206:E206"/>
    <mergeCell ref="D207:E207"/>
    <mergeCell ref="D208:E208"/>
    <mergeCell ref="D209:E209"/>
    <mergeCell ref="D222:E222"/>
    <mergeCell ref="D223:E223"/>
    <mergeCell ref="D239:E239"/>
    <mergeCell ref="D240:E240"/>
    <mergeCell ref="D241:E241"/>
    <mergeCell ref="D242:E242"/>
    <mergeCell ref="D216:E216"/>
    <mergeCell ref="D217:E217"/>
    <mergeCell ref="D218:E218"/>
    <mergeCell ref="D219:E219"/>
    <mergeCell ref="D220:E220"/>
    <mergeCell ref="D221:E221"/>
    <mergeCell ref="D249:E249"/>
    <mergeCell ref="D250:E250"/>
    <mergeCell ref="D251:E251"/>
    <mergeCell ref="D252:E252"/>
    <mergeCell ref="D253:E253"/>
    <mergeCell ref="D254:E254"/>
    <mergeCell ref="D243:E243"/>
    <mergeCell ref="D244:E244"/>
    <mergeCell ref="D245:E245"/>
    <mergeCell ref="D246:E246"/>
    <mergeCell ref="D247:E247"/>
    <mergeCell ref="D248:E248"/>
    <mergeCell ref="D275:E275"/>
    <mergeCell ref="D276:E276"/>
    <mergeCell ref="D277:E277"/>
    <mergeCell ref="D278:E278"/>
    <mergeCell ref="D279:E279"/>
    <mergeCell ref="D280:E280"/>
    <mergeCell ref="D255:E255"/>
    <mergeCell ref="D256:E256"/>
    <mergeCell ref="D271:E271"/>
    <mergeCell ref="D272:E272"/>
    <mergeCell ref="D273:E273"/>
    <mergeCell ref="D274:E274"/>
    <mergeCell ref="D287:E287"/>
    <mergeCell ref="D288:E288"/>
    <mergeCell ref="D289:E289"/>
    <mergeCell ref="D305:E305"/>
    <mergeCell ref="D306:E306"/>
    <mergeCell ref="D307:E307"/>
    <mergeCell ref="D281:E281"/>
    <mergeCell ref="D282:E282"/>
    <mergeCell ref="D283:E283"/>
    <mergeCell ref="D284:E284"/>
    <mergeCell ref="D285:E285"/>
    <mergeCell ref="D286:E286"/>
    <mergeCell ref="D314:E314"/>
    <mergeCell ref="D315:E315"/>
    <mergeCell ref="D316:E316"/>
    <mergeCell ref="D317:E317"/>
    <mergeCell ref="D318:E318"/>
    <mergeCell ref="D319:E319"/>
    <mergeCell ref="D308:E308"/>
    <mergeCell ref="D309:E309"/>
    <mergeCell ref="D310:E310"/>
    <mergeCell ref="D311:E311"/>
    <mergeCell ref="D312:E312"/>
    <mergeCell ref="D313:E313"/>
    <mergeCell ref="D341:E341"/>
    <mergeCell ref="D342:E342"/>
    <mergeCell ref="D343:E343"/>
    <mergeCell ref="D344:E344"/>
    <mergeCell ref="D345:E345"/>
    <mergeCell ref="D346:E346"/>
    <mergeCell ref="D320:E320"/>
    <mergeCell ref="D321:E321"/>
    <mergeCell ref="D322:E322"/>
    <mergeCell ref="D323:E323"/>
    <mergeCell ref="D324:E324"/>
    <mergeCell ref="D340:E340"/>
    <mergeCell ref="D353:E353"/>
    <mergeCell ref="D354:E354"/>
    <mergeCell ref="D355:E355"/>
    <mergeCell ref="D356:E356"/>
    <mergeCell ref="D372:E372"/>
    <mergeCell ref="D373:E373"/>
    <mergeCell ref="D347:E347"/>
    <mergeCell ref="D348:E348"/>
    <mergeCell ref="D349:E349"/>
    <mergeCell ref="D350:E350"/>
    <mergeCell ref="D351:E351"/>
    <mergeCell ref="D352:E352"/>
    <mergeCell ref="D380:E380"/>
    <mergeCell ref="D381:E381"/>
    <mergeCell ref="D382:E382"/>
    <mergeCell ref="D383:E383"/>
    <mergeCell ref="D384:E384"/>
    <mergeCell ref="D385:E385"/>
    <mergeCell ref="D374:E374"/>
    <mergeCell ref="D375:E375"/>
    <mergeCell ref="D376:E376"/>
    <mergeCell ref="D377:E377"/>
    <mergeCell ref="D378:E378"/>
    <mergeCell ref="D379:E379"/>
    <mergeCell ref="D407:E407"/>
    <mergeCell ref="D408:E408"/>
    <mergeCell ref="D409:E409"/>
    <mergeCell ref="D410:E410"/>
    <mergeCell ref="D411:E411"/>
    <mergeCell ref="D412:E412"/>
    <mergeCell ref="D386:E386"/>
    <mergeCell ref="D387:E387"/>
    <mergeCell ref="D388:E388"/>
    <mergeCell ref="D389:E389"/>
    <mergeCell ref="D390:E390"/>
    <mergeCell ref="D391:E391"/>
    <mergeCell ref="D419:E419"/>
    <mergeCell ref="D420:E420"/>
    <mergeCell ref="D421:E421"/>
    <mergeCell ref="D422:E422"/>
    <mergeCell ref="D423:E423"/>
    <mergeCell ref="D424:E424"/>
    <mergeCell ref="D413:E413"/>
    <mergeCell ref="D414:E414"/>
    <mergeCell ref="D415:E415"/>
    <mergeCell ref="D416:E416"/>
    <mergeCell ref="D417:E417"/>
    <mergeCell ref="D418:E4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U64"/>
  <sheetViews>
    <sheetView workbookViewId="0">
      <selection activeCell="A18" sqref="A18"/>
    </sheetView>
  </sheetViews>
  <sheetFormatPr defaultRowHeight="15" x14ac:dyDescent="0.25"/>
  <cols>
    <col min="2" max="2" width="18.42578125" bestFit="1" customWidth="1"/>
    <col min="3" max="16" width="5.85546875" customWidth="1"/>
    <col min="23" max="23" width="17" hidden="1" customWidth="1"/>
    <col min="24" max="32" width="3.140625" hidden="1" customWidth="1"/>
    <col min="33" max="37" width="4.140625" hidden="1" customWidth="1"/>
  </cols>
  <sheetData>
    <row r="1" spans="1:4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3" t="s">
        <v>0</v>
      </c>
      <c r="X1" s="4" t="s">
        <v>1</v>
      </c>
      <c r="Y1" s="4" t="s">
        <v>2</v>
      </c>
      <c r="Z1" s="4" t="s">
        <v>3</v>
      </c>
      <c r="AA1" s="4" t="s">
        <v>4</v>
      </c>
      <c r="AB1" s="4" t="s">
        <v>5</v>
      </c>
      <c r="AC1" s="4" t="s">
        <v>6</v>
      </c>
      <c r="AD1" s="4" t="s">
        <v>7</v>
      </c>
      <c r="AE1" s="4" t="s">
        <v>8</v>
      </c>
      <c r="AF1" s="4" t="s">
        <v>9</v>
      </c>
      <c r="AG1" s="4" t="s">
        <v>10</v>
      </c>
      <c r="AH1" s="4" t="s">
        <v>11</v>
      </c>
      <c r="AI1" s="4" t="s">
        <v>12</v>
      </c>
      <c r="AJ1" s="4" t="s">
        <v>13</v>
      </c>
      <c r="AK1" s="4" t="s">
        <v>14</v>
      </c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5" t="s">
        <v>15</v>
      </c>
      <c r="X2" s="5">
        <f t="shared" ref="X2:AK2" si="0">COUNT(C21:C34)</f>
        <v>8</v>
      </c>
      <c r="Y2" s="5">
        <f t="shared" si="0"/>
        <v>8</v>
      </c>
      <c r="Z2" s="5">
        <f t="shared" si="0"/>
        <v>8</v>
      </c>
      <c r="AA2" s="5">
        <f t="shared" si="0"/>
        <v>8</v>
      </c>
      <c r="AB2" s="5">
        <f t="shared" si="0"/>
        <v>8</v>
      </c>
      <c r="AC2" s="5">
        <f t="shared" si="0"/>
        <v>8</v>
      </c>
      <c r="AD2" s="5">
        <f t="shared" si="0"/>
        <v>8</v>
      </c>
      <c r="AE2" s="5">
        <f t="shared" si="0"/>
        <v>8</v>
      </c>
      <c r="AF2" s="5">
        <f t="shared" si="0"/>
        <v>8</v>
      </c>
      <c r="AG2" s="5">
        <f t="shared" si="0"/>
        <v>8</v>
      </c>
      <c r="AH2" s="5">
        <f t="shared" si="0"/>
        <v>8</v>
      </c>
      <c r="AI2" s="5">
        <f t="shared" si="0"/>
        <v>8</v>
      </c>
      <c r="AJ2" s="5">
        <f t="shared" si="0"/>
        <v>8</v>
      </c>
      <c r="AK2" s="5">
        <f t="shared" si="0"/>
        <v>8</v>
      </c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6">
        <v>1</v>
      </c>
      <c r="X3" s="7">
        <f t="shared" ref="X3:AK16" si="1">COUNTIF($B$39:$B$46,C21)</f>
        <v>0</v>
      </c>
      <c r="Y3" s="7">
        <f t="shared" si="1"/>
        <v>0</v>
      </c>
      <c r="Z3" s="7">
        <f t="shared" si="1"/>
        <v>0</v>
      </c>
      <c r="AA3" s="7">
        <f t="shared" si="1"/>
        <v>0</v>
      </c>
      <c r="AB3" s="7">
        <f t="shared" si="1"/>
        <v>0</v>
      </c>
      <c r="AC3" s="7">
        <f t="shared" si="1"/>
        <v>0</v>
      </c>
      <c r="AD3" s="7">
        <f t="shared" si="1"/>
        <v>0</v>
      </c>
      <c r="AE3" s="7">
        <f t="shared" si="1"/>
        <v>0</v>
      </c>
      <c r="AF3" s="7">
        <f t="shared" si="1"/>
        <v>0</v>
      </c>
      <c r="AG3" s="7">
        <f t="shared" si="1"/>
        <v>0</v>
      </c>
      <c r="AH3" s="7">
        <f t="shared" si="1"/>
        <v>0</v>
      </c>
      <c r="AI3" s="7">
        <f t="shared" si="1"/>
        <v>0</v>
      </c>
      <c r="AJ3" s="7">
        <f t="shared" si="1"/>
        <v>0</v>
      </c>
      <c r="AK3" s="7">
        <f t="shared" si="1"/>
        <v>0</v>
      </c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6">
        <f t="shared" ref="W4:W16" si="2">W3+1</f>
        <v>2</v>
      </c>
      <c r="X4" s="7">
        <f t="shared" si="1"/>
        <v>0</v>
      </c>
      <c r="Y4" s="7">
        <f t="shared" si="1"/>
        <v>0</v>
      </c>
      <c r="Z4" s="7">
        <f t="shared" si="1"/>
        <v>0</v>
      </c>
      <c r="AA4" s="7">
        <f t="shared" si="1"/>
        <v>0</v>
      </c>
      <c r="AB4" s="7">
        <f t="shared" si="1"/>
        <v>0</v>
      </c>
      <c r="AC4" s="7">
        <f t="shared" si="1"/>
        <v>0</v>
      </c>
      <c r="AD4" s="7">
        <f t="shared" si="1"/>
        <v>0</v>
      </c>
      <c r="AE4" s="7">
        <f t="shared" si="1"/>
        <v>0</v>
      </c>
      <c r="AF4" s="7">
        <f t="shared" si="1"/>
        <v>0</v>
      </c>
      <c r="AG4" s="7">
        <f t="shared" si="1"/>
        <v>0</v>
      </c>
      <c r="AH4" s="7">
        <f t="shared" si="1"/>
        <v>0</v>
      </c>
      <c r="AI4" s="7">
        <f t="shared" si="1"/>
        <v>0</v>
      </c>
      <c r="AJ4" s="7">
        <f t="shared" si="1"/>
        <v>0</v>
      </c>
      <c r="AK4" s="7">
        <f t="shared" si="1"/>
        <v>0</v>
      </c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6">
        <f t="shared" si="2"/>
        <v>3</v>
      </c>
      <c r="X5" s="7">
        <f t="shared" si="1"/>
        <v>0</v>
      </c>
      <c r="Y5" s="7">
        <f t="shared" si="1"/>
        <v>0</v>
      </c>
      <c r="Z5" s="7">
        <f t="shared" si="1"/>
        <v>0</v>
      </c>
      <c r="AA5" s="7">
        <f t="shared" si="1"/>
        <v>0</v>
      </c>
      <c r="AB5" s="7">
        <f t="shared" si="1"/>
        <v>0</v>
      </c>
      <c r="AC5" s="7">
        <f t="shared" si="1"/>
        <v>0</v>
      </c>
      <c r="AD5" s="7">
        <f t="shared" si="1"/>
        <v>0</v>
      </c>
      <c r="AE5" s="7">
        <f t="shared" si="1"/>
        <v>0</v>
      </c>
      <c r="AF5" s="7">
        <f t="shared" si="1"/>
        <v>0</v>
      </c>
      <c r="AG5" s="7">
        <f t="shared" si="1"/>
        <v>0</v>
      </c>
      <c r="AH5" s="7">
        <f t="shared" si="1"/>
        <v>0</v>
      </c>
      <c r="AI5" s="7">
        <f t="shared" si="1"/>
        <v>0</v>
      </c>
      <c r="AJ5" s="7">
        <f t="shared" si="1"/>
        <v>0</v>
      </c>
      <c r="AK5" s="7">
        <f t="shared" si="1"/>
        <v>0</v>
      </c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6">
        <f t="shared" si="2"/>
        <v>4</v>
      </c>
      <c r="X6" s="7">
        <f t="shared" si="1"/>
        <v>0</v>
      </c>
      <c r="Y6" s="7">
        <f t="shared" si="1"/>
        <v>1</v>
      </c>
      <c r="Z6" s="7">
        <f t="shared" si="1"/>
        <v>1</v>
      </c>
      <c r="AA6" s="7">
        <f t="shared" si="1"/>
        <v>0</v>
      </c>
      <c r="AB6" s="7">
        <f t="shared" si="1"/>
        <v>1</v>
      </c>
      <c r="AC6" s="7">
        <f t="shared" si="1"/>
        <v>1</v>
      </c>
      <c r="AD6" s="7">
        <f t="shared" si="1"/>
        <v>0</v>
      </c>
      <c r="AE6" s="7">
        <f t="shared" si="1"/>
        <v>0</v>
      </c>
      <c r="AF6" s="7">
        <f t="shared" si="1"/>
        <v>1</v>
      </c>
      <c r="AG6" s="7">
        <f t="shared" si="1"/>
        <v>0</v>
      </c>
      <c r="AH6" s="7">
        <f t="shared" si="1"/>
        <v>0</v>
      </c>
      <c r="AI6" s="7">
        <f t="shared" si="1"/>
        <v>1</v>
      </c>
      <c r="AJ6" s="7">
        <f t="shared" si="1"/>
        <v>1</v>
      </c>
      <c r="AK6" s="7">
        <f t="shared" si="1"/>
        <v>1</v>
      </c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6">
        <f t="shared" si="2"/>
        <v>5</v>
      </c>
      <c r="X7" s="7">
        <f t="shared" si="1"/>
        <v>0</v>
      </c>
      <c r="Y7" s="7">
        <f t="shared" si="1"/>
        <v>0</v>
      </c>
      <c r="Z7" s="7">
        <f t="shared" si="1"/>
        <v>0</v>
      </c>
      <c r="AA7" s="7">
        <f t="shared" si="1"/>
        <v>0</v>
      </c>
      <c r="AB7" s="7">
        <f t="shared" si="1"/>
        <v>0</v>
      </c>
      <c r="AC7" s="7">
        <f t="shared" si="1"/>
        <v>0</v>
      </c>
      <c r="AD7" s="7">
        <f t="shared" si="1"/>
        <v>0</v>
      </c>
      <c r="AE7" s="7">
        <f t="shared" si="1"/>
        <v>0</v>
      </c>
      <c r="AF7" s="7">
        <f t="shared" si="1"/>
        <v>0</v>
      </c>
      <c r="AG7" s="7">
        <f t="shared" si="1"/>
        <v>0</v>
      </c>
      <c r="AH7" s="7">
        <f t="shared" si="1"/>
        <v>0</v>
      </c>
      <c r="AI7" s="7">
        <f t="shared" si="1"/>
        <v>0</v>
      </c>
      <c r="AJ7" s="7">
        <f t="shared" si="1"/>
        <v>0</v>
      </c>
      <c r="AK7" s="7">
        <f t="shared" si="1"/>
        <v>0</v>
      </c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6">
        <f t="shared" si="2"/>
        <v>6</v>
      </c>
      <c r="X8" s="7">
        <f t="shared" si="1"/>
        <v>1</v>
      </c>
      <c r="Y8" s="7">
        <f t="shared" si="1"/>
        <v>0</v>
      </c>
      <c r="Z8" s="7">
        <f t="shared" si="1"/>
        <v>0</v>
      </c>
      <c r="AA8" s="7">
        <f t="shared" si="1"/>
        <v>1</v>
      </c>
      <c r="AB8" s="7">
        <f t="shared" si="1"/>
        <v>1</v>
      </c>
      <c r="AC8" s="7">
        <f t="shared" si="1"/>
        <v>1</v>
      </c>
      <c r="AD8" s="7">
        <f t="shared" si="1"/>
        <v>1</v>
      </c>
      <c r="AE8" s="7">
        <f t="shared" si="1"/>
        <v>0</v>
      </c>
      <c r="AF8" s="7">
        <f t="shared" si="1"/>
        <v>0</v>
      </c>
      <c r="AG8" s="7">
        <f t="shared" si="1"/>
        <v>1</v>
      </c>
      <c r="AH8" s="7">
        <f t="shared" si="1"/>
        <v>0</v>
      </c>
      <c r="AI8" s="7">
        <f t="shared" si="1"/>
        <v>1</v>
      </c>
      <c r="AJ8" s="7">
        <f t="shared" si="1"/>
        <v>0</v>
      </c>
      <c r="AK8" s="7">
        <f t="shared" si="1"/>
        <v>1</v>
      </c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.75" x14ac:dyDescent="0.25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"/>
      <c r="R9" s="2"/>
      <c r="S9" s="2"/>
      <c r="T9" s="2"/>
      <c r="U9" s="2"/>
      <c r="V9" s="2"/>
      <c r="W9" s="6">
        <f t="shared" si="2"/>
        <v>7</v>
      </c>
      <c r="X9" s="7">
        <f t="shared" si="1"/>
        <v>1</v>
      </c>
      <c r="Y9" s="7">
        <f t="shared" si="1"/>
        <v>0</v>
      </c>
      <c r="Z9" s="7">
        <f t="shared" si="1"/>
        <v>1</v>
      </c>
      <c r="AA9" s="7">
        <f t="shared" si="1"/>
        <v>1</v>
      </c>
      <c r="AB9" s="7">
        <f t="shared" si="1"/>
        <v>1</v>
      </c>
      <c r="AC9" s="7">
        <f t="shared" si="1"/>
        <v>0</v>
      </c>
      <c r="AD9" s="7">
        <f t="shared" si="1"/>
        <v>0</v>
      </c>
      <c r="AE9" s="7">
        <f t="shared" si="1"/>
        <v>0</v>
      </c>
      <c r="AF9" s="7">
        <f t="shared" si="1"/>
        <v>1</v>
      </c>
      <c r="AG9" s="7">
        <f t="shared" si="1"/>
        <v>0</v>
      </c>
      <c r="AH9" s="7">
        <f t="shared" si="1"/>
        <v>1</v>
      </c>
      <c r="AI9" s="7">
        <f t="shared" si="1"/>
        <v>0</v>
      </c>
      <c r="AJ9" s="7">
        <f t="shared" si="1"/>
        <v>1</v>
      </c>
      <c r="AK9" s="7">
        <f t="shared" si="1"/>
        <v>1</v>
      </c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.75" x14ac:dyDescent="0.25">
      <c r="A10" s="8"/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"/>
      <c r="R10" s="2"/>
      <c r="S10" s="2"/>
      <c r="T10" s="2"/>
      <c r="U10" s="2"/>
      <c r="V10" s="2"/>
      <c r="W10" s="6">
        <f t="shared" si="2"/>
        <v>8</v>
      </c>
      <c r="X10" s="7">
        <f t="shared" si="1"/>
        <v>0</v>
      </c>
      <c r="Y10" s="7">
        <f t="shared" si="1"/>
        <v>0</v>
      </c>
      <c r="Z10" s="7">
        <f t="shared" si="1"/>
        <v>0</v>
      </c>
      <c r="AA10" s="7">
        <f t="shared" si="1"/>
        <v>0</v>
      </c>
      <c r="AB10" s="7">
        <f t="shared" si="1"/>
        <v>0</v>
      </c>
      <c r="AC10" s="7">
        <f t="shared" si="1"/>
        <v>0</v>
      </c>
      <c r="AD10" s="7">
        <f t="shared" si="1"/>
        <v>0</v>
      </c>
      <c r="AE10" s="7">
        <f t="shared" si="1"/>
        <v>0</v>
      </c>
      <c r="AF10" s="7">
        <f t="shared" si="1"/>
        <v>0</v>
      </c>
      <c r="AG10" s="7">
        <f t="shared" si="1"/>
        <v>0</v>
      </c>
      <c r="AH10" s="7">
        <f t="shared" si="1"/>
        <v>0</v>
      </c>
      <c r="AI10" s="7">
        <f t="shared" si="1"/>
        <v>0</v>
      </c>
      <c r="AJ10" s="7">
        <f t="shared" si="1"/>
        <v>0</v>
      </c>
      <c r="AK10" s="7">
        <f t="shared" si="1"/>
        <v>0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.75" x14ac:dyDescent="0.25">
      <c r="A11" s="8"/>
      <c r="B11" s="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"/>
      <c r="R11" s="2"/>
      <c r="S11" s="2"/>
      <c r="T11" s="2"/>
      <c r="U11" s="2"/>
      <c r="V11" s="2"/>
      <c r="W11" s="6">
        <f t="shared" si="2"/>
        <v>9</v>
      </c>
      <c r="X11" s="7">
        <f t="shared" si="1"/>
        <v>0</v>
      </c>
      <c r="Y11" s="7">
        <f t="shared" si="1"/>
        <v>0</v>
      </c>
      <c r="Z11" s="7">
        <f t="shared" si="1"/>
        <v>0</v>
      </c>
      <c r="AA11" s="7">
        <f t="shared" si="1"/>
        <v>0</v>
      </c>
      <c r="AB11" s="7">
        <f t="shared" si="1"/>
        <v>0</v>
      </c>
      <c r="AC11" s="7">
        <f t="shared" si="1"/>
        <v>0</v>
      </c>
      <c r="AD11" s="7">
        <f t="shared" si="1"/>
        <v>0</v>
      </c>
      <c r="AE11" s="7">
        <f t="shared" si="1"/>
        <v>0</v>
      </c>
      <c r="AF11" s="7">
        <f t="shared" si="1"/>
        <v>0</v>
      </c>
      <c r="AG11" s="7">
        <f t="shared" si="1"/>
        <v>0</v>
      </c>
      <c r="AH11" s="7">
        <f t="shared" si="1"/>
        <v>0</v>
      </c>
      <c r="AI11" s="7">
        <f t="shared" si="1"/>
        <v>0</v>
      </c>
      <c r="AJ11" s="7">
        <f t="shared" si="1"/>
        <v>0</v>
      </c>
      <c r="AK11" s="7">
        <f t="shared" si="1"/>
        <v>0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25">
      <c r="A12" s="8"/>
      <c r="B12" s="1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"/>
      <c r="R12" s="2"/>
      <c r="S12" s="2"/>
      <c r="T12" s="2"/>
      <c r="U12" s="2"/>
      <c r="V12" s="2"/>
      <c r="W12" s="10">
        <f t="shared" si="2"/>
        <v>10</v>
      </c>
      <c r="X12" s="7">
        <f t="shared" si="1"/>
        <v>1</v>
      </c>
      <c r="Y12" s="7">
        <f t="shared" si="1"/>
        <v>0</v>
      </c>
      <c r="Z12" s="7">
        <f t="shared" si="1"/>
        <v>1</v>
      </c>
      <c r="AA12" s="7">
        <f t="shared" si="1"/>
        <v>0</v>
      </c>
      <c r="AB12" s="7">
        <f t="shared" si="1"/>
        <v>0</v>
      </c>
      <c r="AC12" s="7">
        <f t="shared" si="1"/>
        <v>1</v>
      </c>
      <c r="AD12" s="7">
        <f t="shared" si="1"/>
        <v>0</v>
      </c>
      <c r="AE12" s="7">
        <f t="shared" si="1"/>
        <v>1</v>
      </c>
      <c r="AF12" s="7">
        <f t="shared" si="1"/>
        <v>0</v>
      </c>
      <c r="AG12" s="7">
        <f t="shared" si="1"/>
        <v>1</v>
      </c>
      <c r="AH12" s="7">
        <f t="shared" si="1"/>
        <v>0</v>
      </c>
      <c r="AI12" s="7">
        <f t="shared" si="1"/>
        <v>1</v>
      </c>
      <c r="AJ12" s="7">
        <f t="shared" si="1"/>
        <v>1</v>
      </c>
      <c r="AK12" s="7">
        <f t="shared" si="1"/>
        <v>1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x14ac:dyDescent="0.25">
      <c r="A13" s="8"/>
      <c r="B13" s="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2"/>
      <c r="R13" s="2"/>
      <c r="S13" s="2"/>
      <c r="T13" s="2"/>
      <c r="U13" s="2"/>
      <c r="V13" s="2"/>
      <c r="W13" s="10">
        <f t="shared" si="2"/>
        <v>11</v>
      </c>
      <c r="X13" s="7">
        <f t="shared" si="1"/>
        <v>1</v>
      </c>
      <c r="Y13" s="7">
        <f t="shared" si="1"/>
        <v>1</v>
      </c>
      <c r="Z13" s="7">
        <f t="shared" si="1"/>
        <v>0</v>
      </c>
      <c r="AA13" s="7">
        <f t="shared" si="1"/>
        <v>0</v>
      </c>
      <c r="AB13" s="7">
        <f t="shared" si="1"/>
        <v>0</v>
      </c>
      <c r="AC13" s="7">
        <f t="shared" si="1"/>
        <v>1</v>
      </c>
      <c r="AD13" s="7">
        <f t="shared" si="1"/>
        <v>0</v>
      </c>
      <c r="AE13" s="7">
        <f t="shared" si="1"/>
        <v>1</v>
      </c>
      <c r="AF13" s="7">
        <f t="shared" si="1"/>
        <v>1</v>
      </c>
      <c r="AG13" s="7">
        <f t="shared" si="1"/>
        <v>1</v>
      </c>
      <c r="AH13" s="7">
        <f t="shared" si="1"/>
        <v>1</v>
      </c>
      <c r="AI13" s="7">
        <f t="shared" si="1"/>
        <v>0</v>
      </c>
      <c r="AJ13" s="7">
        <f t="shared" si="1"/>
        <v>0</v>
      </c>
      <c r="AK13" s="7">
        <f t="shared" si="1"/>
        <v>1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25">
      <c r="A14" s="8"/>
      <c r="B14" s="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"/>
      <c r="R14" s="2"/>
      <c r="S14" s="2"/>
      <c r="T14" s="2"/>
      <c r="U14" s="2"/>
      <c r="V14" s="2"/>
      <c r="W14" s="10">
        <f t="shared" si="2"/>
        <v>12</v>
      </c>
      <c r="X14" s="7">
        <f t="shared" si="1"/>
        <v>0</v>
      </c>
      <c r="Y14" s="7">
        <f t="shared" si="1"/>
        <v>1</v>
      </c>
      <c r="Z14" s="7">
        <f t="shared" si="1"/>
        <v>0</v>
      </c>
      <c r="AA14" s="7">
        <f t="shared" si="1"/>
        <v>1</v>
      </c>
      <c r="AB14" s="7">
        <f t="shared" si="1"/>
        <v>0</v>
      </c>
      <c r="AC14" s="7">
        <f t="shared" si="1"/>
        <v>1</v>
      </c>
      <c r="AD14" s="7">
        <f t="shared" si="1"/>
        <v>1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1</v>
      </c>
      <c r="AI14" s="7">
        <f t="shared" si="1"/>
        <v>1</v>
      </c>
      <c r="AJ14" s="7">
        <f t="shared" si="1"/>
        <v>1</v>
      </c>
      <c r="AK14" s="7">
        <f t="shared" si="1"/>
        <v>1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x14ac:dyDescent="0.25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"/>
      <c r="R15" s="2"/>
      <c r="S15" s="2"/>
      <c r="T15" s="2"/>
      <c r="U15" s="2"/>
      <c r="V15" s="2"/>
      <c r="W15" s="10">
        <f t="shared" si="2"/>
        <v>13</v>
      </c>
      <c r="X15" s="7">
        <f t="shared" si="1"/>
        <v>0</v>
      </c>
      <c r="Y15" s="7">
        <f t="shared" si="1"/>
        <v>0</v>
      </c>
      <c r="Z15" s="7">
        <f t="shared" si="1"/>
        <v>1</v>
      </c>
      <c r="AA15" s="7">
        <f t="shared" si="1"/>
        <v>1</v>
      </c>
      <c r="AB15" s="7">
        <f t="shared" si="1"/>
        <v>0</v>
      </c>
      <c r="AC15" s="7">
        <f t="shared" si="1"/>
        <v>0</v>
      </c>
      <c r="AD15" s="7">
        <f t="shared" si="1"/>
        <v>1</v>
      </c>
      <c r="AE15" s="7">
        <f t="shared" si="1"/>
        <v>1</v>
      </c>
      <c r="AF15" s="7">
        <f t="shared" si="1"/>
        <v>1</v>
      </c>
      <c r="AG15" s="7">
        <f t="shared" si="1"/>
        <v>1</v>
      </c>
      <c r="AH15" s="7">
        <f t="shared" si="1"/>
        <v>0</v>
      </c>
      <c r="AI15" s="7">
        <f t="shared" si="1"/>
        <v>0</v>
      </c>
      <c r="AJ15" s="7">
        <f t="shared" si="1"/>
        <v>1</v>
      </c>
      <c r="AK15" s="7">
        <f t="shared" si="1"/>
        <v>1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x14ac:dyDescent="0.25">
      <c r="A16" s="8"/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2"/>
      <c r="R16" s="2"/>
      <c r="S16" s="2"/>
      <c r="T16" s="2"/>
      <c r="U16" s="2"/>
      <c r="V16" s="2"/>
      <c r="W16" s="10">
        <f t="shared" si="2"/>
        <v>14</v>
      </c>
      <c r="X16" s="7">
        <f t="shared" si="1"/>
        <v>0</v>
      </c>
      <c r="Y16" s="7">
        <f t="shared" si="1"/>
        <v>1</v>
      </c>
      <c r="Z16" s="7">
        <f t="shared" si="1"/>
        <v>1</v>
      </c>
      <c r="AA16" s="7">
        <f t="shared" si="1"/>
        <v>0</v>
      </c>
      <c r="AB16" s="7">
        <f t="shared" si="1"/>
        <v>1</v>
      </c>
      <c r="AC16" s="7">
        <f t="shared" si="1"/>
        <v>0</v>
      </c>
      <c r="AD16" s="7">
        <f t="shared" si="1"/>
        <v>1</v>
      </c>
      <c r="AE16" s="7">
        <f t="shared" si="1"/>
        <v>1</v>
      </c>
      <c r="AF16" s="7">
        <f t="shared" si="1"/>
        <v>0</v>
      </c>
      <c r="AG16" s="7">
        <f t="shared" si="1"/>
        <v>1</v>
      </c>
      <c r="AH16" s="7">
        <f t="shared" si="1"/>
        <v>1</v>
      </c>
      <c r="AI16" s="7">
        <f t="shared" si="1"/>
        <v>0</v>
      </c>
      <c r="AJ16" s="7">
        <f t="shared" si="1"/>
        <v>0</v>
      </c>
      <c r="AK16" s="7">
        <f t="shared" si="1"/>
        <v>1</v>
      </c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x14ac:dyDescent="0.25">
      <c r="A17" s="8"/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.75" x14ac:dyDescent="0.25">
      <c r="A18" s="8"/>
      <c r="B18" s="11" t="s">
        <v>16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"/>
      <c r="R18" s="2"/>
      <c r="S18" s="2"/>
      <c r="T18" s="2"/>
      <c r="U18" s="2"/>
      <c r="V18" s="2"/>
      <c r="W18" s="10" t="s">
        <v>17</v>
      </c>
      <c r="X18" s="3">
        <f t="shared" ref="X18:AK18" si="3">SUM(X3:X16)</f>
        <v>4</v>
      </c>
      <c r="Y18" s="3">
        <f t="shared" si="3"/>
        <v>4</v>
      </c>
      <c r="Z18" s="3">
        <f t="shared" si="3"/>
        <v>5</v>
      </c>
      <c r="AA18" s="3">
        <f t="shared" si="3"/>
        <v>4</v>
      </c>
      <c r="AB18" s="3">
        <f t="shared" si="3"/>
        <v>4</v>
      </c>
      <c r="AC18" s="3">
        <f t="shared" si="3"/>
        <v>5</v>
      </c>
      <c r="AD18" s="3">
        <f t="shared" si="3"/>
        <v>4</v>
      </c>
      <c r="AE18" s="3">
        <f t="shared" si="3"/>
        <v>4</v>
      </c>
      <c r="AF18" s="3">
        <f t="shared" si="3"/>
        <v>4</v>
      </c>
      <c r="AG18" s="3">
        <f t="shared" si="3"/>
        <v>5</v>
      </c>
      <c r="AH18" s="3">
        <f t="shared" si="3"/>
        <v>4</v>
      </c>
      <c r="AI18" s="3">
        <f t="shared" si="3"/>
        <v>4</v>
      </c>
      <c r="AJ18" s="3">
        <f t="shared" si="3"/>
        <v>5</v>
      </c>
      <c r="AK18" s="3">
        <f t="shared" si="3"/>
        <v>8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.75" x14ac:dyDescent="0.25">
      <c r="A19" s="8"/>
      <c r="B19" s="11" t="s">
        <v>18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2"/>
      <c r="R19" s="2"/>
      <c r="S19" s="2"/>
      <c r="T19" s="2"/>
      <c r="U19" s="2"/>
      <c r="V19" s="2"/>
      <c r="W19" s="12" t="s">
        <v>19</v>
      </c>
      <c r="X19" s="13">
        <f t="shared" ref="X19:AK19" si="4">IF(C35=X18,1,0)</f>
        <v>1</v>
      </c>
      <c r="Y19" s="13">
        <f t="shared" si="4"/>
        <v>1</v>
      </c>
      <c r="Z19" s="13">
        <f t="shared" si="4"/>
        <v>1</v>
      </c>
      <c r="AA19" s="13">
        <f t="shared" si="4"/>
        <v>1</v>
      </c>
      <c r="AB19" s="13">
        <f t="shared" si="4"/>
        <v>1</v>
      </c>
      <c r="AC19" s="13">
        <f t="shared" si="4"/>
        <v>1</v>
      </c>
      <c r="AD19" s="13">
        <f t="shared" si="4"/>
        <v>1</v>
      </c>
      <c r="AE19" s="13">
        <f t="shared" si="4"/>
        <v>1</v>
      </c>
      <c r="AF19" s="13">
        <f t="shared" si="4"/>
        <v>1</v>
      </c>
      <c r="AG19" s="13">
        <f t="shared" si="4"/>
        <v>1</v>
      </c>
      <c r="AH19" s="13">
        <f t="shared" si="4"/>
        <v>1</v>
      </c>
      <c r="AI19" s="13">
        <f t="shared" si="4"/>
        <v>1</v>
      </c>
      <c r="AJ19" s="13">
        <f t="shared" si="4"/>
        <v>1</v>
      </c>
      <c r="AK19" s="13">
        <f t="shared" si="4"/>
        <v>1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.75" x14ac:dyDescent="0.25">
      <c r="A20" s="3" t="s">
        <v>0</v>
      </c>
      <c r="B20" s="11" t="s">
        <v>20</v>
      </c>
      <c r="C20" s="14" t="s">
        <v>1</v>
      </c>
      <c r="D20" s="14" t="s">
        <v>2</v>
      </c>
      <c r="E20" s="14" t="s">
        <v>3</v>
      </c>
      <c r="F20" s="14" t="s">
        <v>4</v>
      </c>
      <c r="G20" s="14" t="s">
        <v>5</v>
      </c>
      <c r="H20" s="14" t="s">
        <v>6</v>
      </c>
      <c r="I20" s="14" t="s">
        <v>7</v>
      </c>
      <c r="J20" s="14" t="s">
        <v>8</v>
      </c>
      <c r="K20" s="14" t="s">
        <v>9</v>
      </c>
      <c r="L20" s="14" t="s">
        <v>10</v>
      </c>
      <c r="M20" s="14" t="s">
        <v>11</v>
      </c>
      <c r="N20" s="14" t="s">
        <v>12</v>
      </c>
      <c r="O20" s="14" t="s">
        <v>13</v>
      </c>
      <c r="P20" s="14" t="s">
        <v>14</v>
      </c>
      <c r="Q20" s="2"/>
      <c r="R20" s="2"/>
      <c r="S20" s="2"/>
      <c r="T20" s="2"/>
      <c r="U20" s="2"/>
      <c r="V20" s="2"/>
      <c r="W20" s="15" t="s">
        <v>21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.75" x14ac:dyDescent="0.25">
      <c r="A21" s="17">
        <v>1</v>
      </c>
      <c r="B21" s="18">
        <v>1</v>
      </c>
      <c r="C21" s="61">
        <f>B$21</f>
        <v>1</v>
      </c>
      <c r="D21" s="61">
        <f>B$21</f>
        <v>1</v>
      </c>
      <c r="E21" s="61">
        <f>B$21</f>
        <v>1</v>
      </c>
      <c r="F21" s="61">
        <f>B$21</f>
        <v>1</v>
      </c>
      <c r="G21" s="61">
        <f>B$21</f>
        <v>1</v>
      </c>
      <c r="H21" s="61">
        <f>B$21</f>
        <v>1</v>
      </c>
      <c r="I21" s="61">
        <f>B$21</f>
        <v>1</v>
      </c>
      <c r="J21" s="61">
        <f>B$21</f>
        <v>1</v>
      </c>
      <c r="K21" s="61" t="s">
        <v>22</v>
      </c>
      <c r="L21" s="61" t="s">
        <v>22</v>
      </c>
      <c r="M21" s="61" t="s">
        <v>22</v>
      </c>
      <c r="N21" s="61" t="s">
        <v>22</v>
      </c>
      <c r="O21" s="61" t="s">
        <v>22</v>
      </c>
      <c r="P21" s="61" t="s">
        <v>22</v>
      </c>
      <c r="Q21" s="2"/>
      <c r="R21" s="2"/>
      <c r="S21" s="2"/>
      <c r="T21" s="2"/>
      <c r="U21" s="2"/>
      <c r="V21" s="2"/>
      <c r="W21" s="16" t="s">
        <v>23</v>
      </c>
      <c r="X21" s="19">
        <f>COUNTIF($B$59,#REF!)</f>
        <v>0</v>
      </c>
      <c r="Y21" s="19">
        <f>COUNTIF($B$59,#REF!)</f>
        <v>0</v>
      </c>
      <c r="Z21" s="19">
        <f>COUNTIF($B$59,#REF!)</f>
        <v>0</v>
      </c>
      <c r="AA21" s="19">
        <f>COUNTIF($B$59,#REF!)</f>
        <v>0</v>
      </c>
      <c r="AB21" s="19">
        <f>COUNTIF($B$59,#REF!)</f>
        <v>0</v>
      </c>
      <c r="AC21" s="19">
        <f>COUNTIF($B$59,#REF!)</f>
        <v>0</v>
      </c>
      <c r="AD21" s="19">
        <f>COUNTIF($B$59,#REF!)</f>
        <v>0</v>
      </c>
      <c r="AE21" s="19">
        <f>COUNTIF($B$59,#REF!)</f>
        <v>0</v>
      </c>
      <c r="AF21" s="19">
        <f>COUNTIF($B$59,#REF!)</f>
        <v>0</v>
      </c>
      <c r="AG21" s="19">
        <f>COUNTIF($B$59,#REF!)</f>
        <v>0</v>
      </c>
      <c r="AH21" s="19">
        <f>COUNTIF($B$59,#REF!)</f>
        <v>0</v>
      </c>
      <c r="AI21" s="19">
        <f>COUNTIF($B$59,#REF!)</f>
        <v>0</v>
      </c>
      <c r="AJ21" s="19">
        <f>COUNTIF($B$59,#REF!)</f>
        <v>0</v>
      </c>
      <c r="AK21" s="19">
        <f>COUNTIF($B$59,#REF!)</f>
        <v>0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.75" x14ac:dyDescent="0.25">
      <c r="A22" s="17">
        <f t="shared" ref="A22:A34" si="5">A21+1</f>
        <v>2</v>
      </c>
      <c r="B22" s="18">
        <v>2</v>
      </c>
      <c r="C22" s="61">
        <f>B$22</f>
        <v>2</v>
      </c>
      <c r="D22" s="61">
        <f>B$22</f>
        <v>2</v>
      </c>
      <c r="E22" s="61">
        <f>B$22</f>
        <v>2</v>
      </c>
      <c r="F22" s="61">
        <f>B$22</f>
        <v>2</v>
      </c>
      <c r="G22" s="61" t="s">
        <v>22</v>
      </c>
      <c r="H22" s="61" t="s">
        <v>22</v>
      </c>
      <c r="I22" s="61" t="s">
        <v>22</v>
      </c>
      <c r="J22" s="61" t="s">
        <v>22</v>
      </c>
      <c r="K22" s="61">
        <f>B$22</f>
        <v>2</v>
      </c>
      <c r="L22" s="61">
        <f>B$22</f>
        <v>2</v>
      </c>
      <c r="M22" s="61">
        <f>B$22</f>
        <v>2</v>
      </c>
      <c r="N22" s="61">
        <f>B$22</f>
        <v>2</v>
      </c>
      <c r="O22" s="61" t="s">
        <v>22</v>
      </c>
      <c r="P22" s="61" t="s">
        <v>22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 x14ac:dyDescent="0.25">
      <c r="A23" s="17">
        <f t="shared" si="5"/>
        <v>3</v>
      </c>
      <c r="B23" s="18">
        <v>3</v>
      </c>
      <c r="C23" s="61">
        <f>B$23</f>
        <v>3</v>
      </c>
      <c r="D23" s="61" t="s">
        <v>22</v>
      </c>
      <c r="E23" s="61" t="s">
        <v>22</v>
      </c>
      <c r="F23" s="61" t="s">
        <v>22</v>
      </c>
      <c r="G23" s="61">
        <f>B$23</f>
        <v>3</v>
      </c>
      <c r="H23" s="61">
        <f>B$23</f>
        <v>3</v>
      </c>
      <c r="I23" s="61">
        <f>B$23</f>
        <v>3</v>
      </c>
      <c r="J23" s="61" t="s">
        <v>22</v>
      </c>
      <c r="K23" s="61">
        <f>B$23</f>
        <v>3</v>
      </c>
      <c r="L23" s="61">
        <f>B$23</f>
        <v>3</v>
      </c>
      <c r="M23" s="61">
        <f>B$23</f>
        <v>3</v>
      </c>
      <c r="N23" s="61" t="s">
        <v>22</v>
      </c>
      <c r="O23" s="61">
        <f>B$23</f>
        <v>3</v>
      </c>
      <c r="P23" s="61" t="s">
        <v>22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 x14ac:dyDescent="0.25">
      <c r="A24" s="17">
        <f t="shared" si="5"/>
        <v>4</v>
      </c>
      <c r="B24" s="18">
        <v>4</v>
      </c>
      <c r="C24" s="61" t="s">
        <v>22</v>
      </c>
      <c r="D24" s="61">
        <f>B$24</f>
        <v>4</v>
      </c>
      <c r="E24" s="61">
        <f>B$24</f>
        <v>4</v>
      </c>
      <c r="F24" s="61" t="s">
        <v>22</v>
      </c>
      <c r="G24" s="61">
        <f>B$24</f>
        <v>4</v>
      </c>
      <c r="H24" s="61">
        <f>B$24</f>
        <v>4</v>
      </c>
      <c r="I24" s="61" t="s">
        <v>22</v>
      </c>
      <c r="J24" s="61" t="s">
        <v>22</v>
      </c>
      <c r="K24" s="61">
        <f>B$24</f>
        <v>4</v>
      </c>
      <c r="L24" s="61" t="s">
        <v>22</v>
      </c>
      <c r="M24" s="61" t="s">
        <v>22</v>
      </c>
      <c r="N24" s="61">
        <f>B$24</f>
        <v>4</v>
      </c>
      <c r="O24" s="61">
        <f>B$24</f>
        <v>4</v>
      </c>
      <c r="P24" s="61">
        <f>B$24</f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 x14ac:dyDescent="0.25">
      <c r="A25" s="17">
        <f t="shared" si="5"/>
        <v>5</v>
      </c>
      <c r="B25" s="18">
        <v>5</v>
      </c>
      <c r="C25" s="61">
        <f>B$25</f>
        <v>5</v>
      </c>
      <c r="D25" s="61">
        <f>B$25</f>
        <v>5</v>
      </c>
      <c r="E25" s="61" t="s">
        <v>22</v>
      </c>
      <c r="F25" s="61" t="s">
        <v>22</v>
      </c>
      <c r="G25" s="61">
        <f>B$25</f>
        <v>5</v>
      </c>
      <c r="H25" s="61" t="s">
        <v>22</v>
      </c>
      <c r="I25" s="61">
        <f>B$25</f>
        <v>5</v>
      </c>
      <c r="J25" s="61">
        <f>B$25</f>
        <v>5</v>
      </c>
      <c r="K25" s="61">
        <f>B$25</f>
        <v>5</v>
      </c>
      <c r="L25" s="61" t="s">
        <v>22</v>
      </c>
      <c r="M25" s="61" t="s">
        <v>22</v>
      </c>
      <c r="N25" s="61">
        <f>B$25</f>
        <v>5</v>
      </c>
      <c r="O25" s="61">
        <f>B$25</f>
        <v>5</v>
      </c>
      <c r="P25" s="61" t="s">
        <v>22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 x14ac:dyDescent="0.25">
      <c r="A26" s="17">
        <f t="shared" si="5"/>
        <v>6</v>
      </c>
      <c r="B26" s="18">
        <v>6</v>
      </c>
      <c r="C26" s="61">
        <f>B$26</f>
        <v>6</v>
      </c>
      <c r="D26" s="61" t="s">
        <v>22</v>
      </c>
      <c r="E26" s="61" t="s">
        <v>22</v>
      </c>
      <c r="F26" s="61">
        <f>B$26</f>
        <v>6</v>
      </c>
      <c r="G26" s="61">
        <f>B$26</f>
        <v>6</v>
      </c>
      <c r="H26" s="61">
        <f>B$26</f>
        <v>6</v>
      </c>
      <c r="I26" s="61">
        <f>B$26</f>
        <v>6</v>
      </c>
      <c r="J26" s="61" t="s">
        <v>22</v>
      </c>
      <c r="K26" s="61" t="s">
        <v>22</v>
      </c>
      <c r="L26" s="61">
        <f>B$26</f>
        <v>6</v>
      </c>
      <c r="M26" s="61" t="s">
        <v>22</v>
      </c>
      <c r="N26" s="61">
        <f>B$26</f>
        <v>6</v>
      </c>
      <c r="O26" s="61" t="s">
        <v>22</v>
      </c>
      <c r="P26" s="61">
        <f>B$26</f>
        <v>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.75" x14ac:dyDescent="0.25">
      <c r="A27" s="17">
        <f t="shared" si="5"/>
        <v>7</v>
      </c>
      <c r="B27" s="18">
        <v>7</v>
      </c>
      <c r="C27" s="61">
        <f>B$27</f>
        <v>7</v>
      </c>
      <c r="D27" s="61" t="s">
        <v>22</v>
      </c>
      <c r="E27" s="61">
        <f>B$27</f>
        <v>7</v>
      </c>
      <c r="F27" s="61">
        <f>B$27</f>
        <v>7</v>
      </c>
      <c r="G27" s="61">
        <f>B$27</f>
        <v>7</v>
      </c>
      <c r="H27" s="61" t="s">
        <v>22</v>
      </c>
      <c r="I27" s="61" t="s">
        <v>22</v>
      </c>
      <c r="J27" s="61" t="s">
        <v>22</v>
      </c>
      <c r="K27" s="61">
        <f>B$27</f>
        <v>7</v>
      </c>
      <c r="L27" s="61" t="s">
        <v>22</v>
      </c>
      <c r="M27" s="61">
        <f>B$27</f>
        <v>7</v>
      </c>
      <c r="N27" s="61" t="s">
        <v>22</v>
      </c>
      <c r="O27" s="61">
        <f>B$27</f>
        <v>7</v>
      </c>
      <c r="P27" s="61">
        <f>B$27</f>
        <v>7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.75" x14ac:dyDescent="0.25">
      <c r="A28" s="17">
        <f t="shared" si="5"/>
        <v>8</v>
      </c>
      <c r="B28" s="18">
        <v>8</v>
      </c>
      <c r="C28" s="61" t="s">
        <v>22</v>
      </c>
      <c r="D28" s="61">
        <f>B$28</f>
        <v>8</v>
      </c>
      <c r="E28" s="61" t="s">
        <v>22</v>
      </c>
      <c r="F28" s="61">
        <f>B$28</f>
        <v>8</v>
      </c>
      <c r="G28" s="61">
        <f>B$28</f>
        <v>8</v>
      </c>
      <c r="H28" s="61" t="s">
        <v>22</v>
      </c>
      <c r="I28" s="61" t="s">
        <v>22</v>
      </c>
      <c r="J28" s="61">
        <f>B$28</f>
        <v>8</v>
      </c>
      <c r="K28" s="61" t="s">
        <v>22</v>
      </c>
      <c r="L28" s="61">
        <f>B$28</f>
        <v>8</v>
      </c>
      <c r="M28" s="61">
        <f>B$28</f>
        <v>8</v>
      </c>
      <c r="N28" s="61">
        <f>B$28</f>
        <v>8</v>
      </c>
      <c r="O28" s="61">
        <f>B$28</f>
        <v>8</v>
      </c>
      <c r="P28" s="61" t="s">
        <v>22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.75" x14ac:dyDescent="0.25">
      <c r="A29" s="17">
        <f t="shared" si="5"/>
        <v>9</v>
      </c>
      <c r="B29" s="18">
        <v>9</v>
      </c>
      <c r="C29" s="61" t="s">
        <v>22</v>
      </c>
      <c r="D29" s="61" t="s">
        <v>22</v>
      </c>
      <c r="E29" s="61">
        <f>B$29</f>
        <v>9</v>
      </c>
      <c r="F29" s="61">
        <f>B$29</f>
        <v>9</v>
      </c>
      <c r="G29" s="61" t="s">
        <v>22</v>
      </c>
      <c r="H29" s="61">
        <f>B$29</f>
        <v>9</v>
      </c>
      <c r="I29" s="61">
        <f>B$29</f>
        <v>9</v>
      </c>
      <c r="J29" s="61">
        <f>B$29</f>
        <v>9</v>
      </c>
      <c r="K29" s="61">
        <f>B$29</f>
        <v>9</v>
      </c>
      <c r="L29" s="61" t="s">
        <v>22</v>
      </c>
      <c r="M29" s="61">
        <f>B$29</f>
        <v>9</v>
      </c>
      <c r="N29" s="61">
        <f>B$29</f>
        <v>9</v>
      </c>
      <c r="O29" s="61" t="s">
        <v>22</v>
      </c>
      <c r="P29" s="61" t="s">
        <v>22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.75" x14ac:dyDescent="0.25">
      <c r="A30" s="17">
        <f t="shared" si="5"/>
        <v>10</v>
      </c>
      <c r="B30" s="18">
        <v>10</v>
      </c>
      <c r="C30" s="61">
        <f>B$30</f>
        <v>10</v>
      </c>
      <c r="D30" s="61" t="s">
        <v>22</v>
      </c>
      <c r="E30" s="61">
        <f>B$30</f>
        <v>10</v>
      </c>
      <c r="F30" s="61" t="s">
        <v>22</v>
      </c>
      <c r="G30" s="61" t="s">
        <v>22</v>
      </c>
      <c r="H30" s="61">
        <f>B$30</f>
        <v>10</v>
      </c>
      <c r="I30" s="61" t="s">
        <v>22</v>
      </c>
      <c r="J30" s="61">
        <f>B$30</f>
        <v>10</v>
      </c>
      <c r="K30" s="61" t="s">
        <v>22</v>
      </c>
      <c r="L30" s="61">
        <f>B$30</f>
        <v>10</v>
      </c>
      <c r="M30" s="61" t="s">
        <v>22</v>
      </c>
      <c r="N30" s="61">
        <f>B$30</f>
        <v>10</v>
      </c>
      <c r="O30" s="61">
        <f>B$30</f>
        <v>10</v>
      </c>
      <c r="P30" s="61">
        <f>B$30</f>
        <v>10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.75" x14ac:dyDescent="0.25">
      <c r="A31" s="17">
        <f t="shared" si="5"/>
        <v>11</v>
      </c>
      <c r="B31" s="18">
        <v>11</v>
      </c>
      <c r="C31" s="61">
        <f>B$31</f>
        <v>11</v>
      </c>
      <c r="D31" s="61">
        <f>B$31</f>
        <v>11</v>
      </c>
      <c r="E31" s="61" t="s">
        <v>22</v>
      </c>
      <c r="F31" s="61" t="s">
        <v>22</v>
      </c>
      <c r="G31" s="61" t="s">
        <v>22</v>
      </c>
      <c r="H31" s="61">
        <f>B$31</f>
        <v>11</v>
      </c>
      <c r="I31" s="61" t="s">
        <v>22</v>
      </c>
      <c r="J31" s="61">
        <f>B$31</f>
        <v>11</v>
      </c>
      <c r="K31" s="61">
        <f>B$31</f>
        <v>11</v>
      </c>
      <c r="L31" s="61">
        <f>B$31</f>
        <v>11</v>
      </c>
      <c r="M31" s="61">
        <f>B$31</f>
        <v>11</v>
      </c>
      <c r="N31" s="61" t="s">
        <v>22</v>
      </c>
      <c r="O31" s="61" t="s">
        <v>22</v>
      </c>
      <c r="P31" s="61">
        <f>B$31</f>
        <v>11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5.75" x14ac:dyDescent="0.25">
      <c r="A32" s="17">
        <f t="shared" si="5"/>
        <v>12</v>
      </c>
      <c r="B32" s="18">
        <v>12</v>
      </c>
      <c r="C32" s="61" t="s">
        <v>22</v>
      </c>
      <c r="D32" s="61">
        <f>B$32</f>
        <v>12</v>
      </c>
      <c r="E32" s="61" t="s">
        <v>22</v>
      </c>
      <c r="F32" s="61">
        <f>B$32</f>
        <v>12</v>
      </c>
      <c r="G32" s="61" t="s">
        <v>22</v>
      </c>
      <c r="H32" s="61">
        <f>B$32</f>
        <v>12</v>
      </c>
      <c r="I32" s="61">
        <f>B$32</f>
        <v>12</v>
      </c>
      <c r="J32" s="61" t="s">
        <v>22</v>
      </c>
      <c r="K32" s="61" t="s">
        <v>22</v>
      </c>
      <c r="L32" s="61" t="s">
        <v>22</v>
      </c>
      <c r="M32" s="61">
        <f>B$32</f>
        <v>12</v>
      </c>
      <c r="N32" s="61">
        <f>B$32</f>
        <v>12</v>
      </c>
      <c r="O32" s="61">
        <f>B$32</f>
        <v>12</v>
      </c>
      <c r="P32" s="61">
        <f>B$32</f>
        <v>12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5.75" x14ac:dyDescent="0.25">
      <c r="A33" s="17">
        <f t="shared" si="5"/>
        <v>13</v>
      </c>
      <c r="B33" s="18">
        <v>13</v>
      </c>
      <c r="C33" s="61" t="s">
        <v>22</v>
      </c>
      <c r="D33" s="61" t="s">
        <v>22</v>
      </c>
      <c r="E33" s="61">
        <f>B$33</f>
        <v>13</v>
      </c>
      <c r="F33" s="61">
        <f>B$33</f>
        <v>13</v>
      </c>
      <c r="G33" s="61" t="s">
        <v>22</v>
      </c>
      <c r="H33" s="61" t="s">
        <v>22</v>
      </c>
      <c r="I33" s="61">
        <f>B$33</f>
        <v>13</v>
      </c>
      <c r="J33" s="61">
        <f>B$33</f>
        <v>13</v>
      </c>
      <c r="K33" s="61">
        <f>B$33</f>
        <v>13</v>
      </c>
      <c r="L33" s="61">
        <f>B$33</f>
        <v>13</v>
      </c>
      <c r="M33" s="61" t="s">
        <v>22</v>
      </c>
      <c r="N33" s="61" t="s">
        <v>22</v>
      </c>
      <c r="O33" s="61">
        <f>B$33</f>
        <v>13</v>
      </c>
      <c r="P33" s="61">
        <f>B$33</f>
        <v>13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.75" x14ac:dyDescent="0.25">
      <c r="A34" s="17">
        <f t="shared" si="5"/>
        <v>14</v>
      </c>
      <c r="B34" s="18">
        <v>14</v>
      </c>
      <c r="C34" s="61" t="s">
        <v>22</v>
      </c>
      <c r="D34" s="61">
        <f>B$34</f>
        <v>14</v>
      </c>
      <c r="E34" s="61">
        <f>B$34</f>
        <v>14</v>
      </c>
      <c r="F34" s="61" t="s">
        <v>22</v>
      </c>
      <c r="G34" s="61">
        <f>B$34</f>
        <v>14</v>
      </c>
      <c r="H34" s="61" t="s">
        <v>22</v>
      </c>
      <c r="I34" s="61">
        <f>B$34</f>
        <v>14</v>
      </c>
      <c r="J34" s="61">
        <f>B$34</f>
        <v>14</v>
      </c>
      <c r="K34" s="61" t="s">
        <v>22</v>
      </c>
      <c r="L34" s="61">
        <f>B$34</f>
        <v>14</v>
      </c>
      <c r="M34" s="61">
        <f>B$34</f>
        <v>14</v>
      </c>
      <c r="N34" s="61" t="s">
        <v>22</v>
      </c>
      <c r="O34" s="61" t="s">
        <v>22</v>
      </c>
      <c r="P34" s="61">
        <f>B$34</f>
        <v>14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.75" x14ac:dyDescent="0.25">
      <c r="A35" s="1"/>
      <c r="B35" s="20" t="s">
        <v>24</v>
      </c>
      <c r="C35" s="62">
        <f t="shared" ref="C35:P35" si="6">X18</f>
        <v>4</v>
      </c>
      <c r="D35" s="62">
        <f t="shared" si="6"/>
        <v>4</v>
      </c>
      <c r="E35" s="62">
        <f t="shared" si="6"/>
        <v>5</v>
      </c>
      <c r="F35" s="62">
        <f t="shared" si="6"/>
        <v>4</v>
      </c>
      <c r="G35" s="62">
        <f t="shared" si="6"/>
        <v>4</v>
      </c>
      <c r="H35" s="62">
        <f t="shared" si="6"/>
        <v>5</v>
      </c>
      <c r="I35" s="62">
        <f t="shared" si="6"/>
        <v>4</v>
      </c>
      <c r="J35" s="62">
        <f t="shared" si="6"/>
        <v>4</v>
      </c>
      <c r="K35" s="62">
        <f t="shared" si="6"/>
        <v>4</v>
      </c>
      <c r="L35" s="62">
        <f t="shared" si="6"/>
        <v>5</v>
      </c>
      <c r="M35" s="62">
        <f t="shared" si="6"/>
        <v>4</v>
      </c>
      <c r="N35" s="62">
        <f t="shared" si="6"/>
        <v>4</v>
      </c>
      <c r="O35" s="62">
        <f t="shared" si="6"/>
        <v>5</v>
      </c>
      <c r="P35" s="62">
        <f t="shared" si="6"/>
        <v>8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25">
      <c r="A36" s="1"/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25">
      <c r="A37" s="1"/>
      <c r="B37" s="23" t="s">
        <v>25</v>
      </c>
      <c r="C37" s="99" t="s">
        <v>17</v>
      </c>
      <c r="D37" s="100"/>
      <c r="E37" s="101" t="s">
        <v>17</v>
      </c>
      <c r="F37" s="10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5.75" x14ac:dyDescent="0.25">
      <c r="A38" s="25" t="s">
        <v>26</v>
      </c>
      <c r="B38" s="23" t="s">
        <v>27</v>
      </c>
      <c r="C38" s="103" t="s">
        <v>28</v>
      </c>
      <c r="D38" s="104"/>
      <c r="E38" s="105" t="s">
        <v>29</v>
      </c>
      <c r="F38" s="102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.75" x14ac:dyDescent="0.25">
      <c r="A39" s="26" t="s">
        <v>30</v>
      </c>
      <c r="B39" s="27">
        <v>4</v>
      </c>
      <c r="C39" s="91">
        <v>0</v>
      </c>
      <c r="D39" s="92"/>
      <c r="E39" s="93">
        <f>COUNTIF(X$18:AK$18,0)</f>
        <v>0</v>
      </c>
      <c r="F39" s="9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5.75" x14ac:dyDescent="0.25">
      <c r="A40" s="26" t="s">
        <v>31</v>
      </c>
      <c r="B40" s="27">
        <v>6</v>
      </c>
      <c r="C40" s="91">
        <v>1</v>
      </c>
      <c r="D40" s="92"/>
      <c r="E40" s="93">
        <f>COUNTIF(X$18:AK$18,1)</f>
        <v>0</v>
      </c>
      <c r="F40" s="94"/>
      <c r="G40" s="24"/>
      <c r="H40" s="24"/>
      <c r="I40" s="24"/>
      <c r="J40" s="24"/>
      <c r="K40" s="24"/>
      <c r="L40" s="28"/>
      <c r="M40" s="24"/>
      <c r="N40" s="24"/>
      <c r="O40" s="24"/>
      <c r="P40" s="24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5.75" x14ac:dyDescent="0.25">
      <c r="A41" s="26" t="s">
        <v>32</v>
      </c>
      <c r="B41" s="27">
        <v>7</v>
      </c>
      <c r="C41" s="91">
        <v>2</v>
      </c>
      <c r="D41" s="92"/>
      <c r="E41" s="93">
        <f>COUNTIF(X$18:AK$18,2)</f>
        <v>0</v>
      </c>
      <c r="F41" s="94"/>
      <c r="G41" s="24"/>
      <c r="H41" s="24"/>
      <c r="I41" s="24"/>
      <c r="J41" s="24"/>
      <c r="K41" s="24"/>
      <c r="L41" s="28"/>
      <c r="M41" s="24"/>
      <c r="N41" s="24"/>
      <c r="O41" s="24"/>
      <c r="P41" s="24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5.75" x14ac:dyDescent="0.25">
      <c r="A42" s="26" t="s">
        <v>33</v>
      </c>
      <c r="B42" s="27">
        <v>10</v>
      </c>
      <c r="C42" s="91">
        <v>3</v>
      </c>
      <c r="D42" s="92"/>
      <c r="E42" s="93">
        <f>COUNTIF(X$18:AK$18,3)</f>
        <v>0</v>
      </c>
      <c r="F42" s="94"/>
      <c r="G42" s="24"/>
      <c r="H42" s="24"/>
      <c r="I42" s="24"/>
      <c r="J42" s="24"/>
      <c r="K42" s="24"/>
      <c r="L42" s="28"/>
      <c r="M42" s="24"/>
      <c r="N42" s="24"/>
      <c r="O42" s="29"/>
      <c r="P42" s="24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5.75" x14ac:dyDescent="0.25">
      <c r="A43" s="26" t="s">
        <v>34</v>
      </c>
      <c r="B43" s="27">
        <v>11</v>
      </c>
      <c r="C43" s="91">
        <v>4</v>
      </c>
      <c r="D43" s="92"/>
      <c r="E43" s="93">
        <f>COUNTIF(X$18:AK$18,4)</f>
        <v>9</v>
      </c>
      <c r="F43" s="94"/>
      <c r="G43" s="24"/>
      <c r="H43" s="24"/>
      <c r="I43" s="24"/>
      <c r="J43" s="24"/>
      <c r="K43" s="24"/>
      <c r="L43" s="28"/>
      <c r="M43" s="24"/>
      <c r="N43" s="24"/>
      <c r="O43" s="24"/>
      <c r="P43" s="24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5.75" x14ac:dyDescent="0.25">
      <c r="A44" s="26" t="s">
        <v>35</v>
      </c>
      <c r="B44" s="27">
        <v>12</v>
      </c>
      <c r="C44" s="91">
        <v>5</v>
      </c>
      <c r="D44" s="92"/>
      <c r="E44" s="93">
        <f>COUNTIF(X$18:AK$18,5)</f>
        <v>4</v>
      </c>
      <c r="F44" s="94"/>
      <c r="G44" s="24"/>
      <c r="H44" s="24"/>
      <c r="I44" s="24"/>
      <c r="J44" s="24"/>
      <c r="K44" s="24"/>
      <c r="L44" s="28"/>
      <c r="M44" s="24"/>
      <c r="N44" s="24"/>
      <c r="O44" s="24"/>
      <c r="P44" s="24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5.75" x14ac:dyDescent="0.25">
      <c r="A45" s="26" t="s">
        <v>36</v>
      </c>
      <c r="B45" s="27">
        <v>13</v>
      </c>
      <c r="C45" s="95" t="s">
        <v>37</v>
      </c>
      <c r="D45" s="96"/>
      <c r="E45" s="97">
        <f>COUNTIF(X$18:AK$18,6)</f>
        <v>0</v>
      </c>
      <c r="F45" s="98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5.75" x14ac:dyDescent="0.25">
      <c r="A46" s="26" t="s">
        <v>38</v>
      </c>
      <c r="B46" s="27">
        <v>14</v>
      </c>
      <c r="C46" s="84" t="s">
        <v>39</v>
      </c>
      <c r="D46" s="85"/>
      <c r="E46" s="86">
        <f>COUNTIF(X$18:AK$18,7)</f>
        <v>0</v>
      </c>
      <c r="F46" s="87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5.75" x14ac:dyDescent="0.25">
      <c r="A47" s="1"/>
      <c r="B47" s="30" t="str">
        <f>IF(E47&gt;=1,W20,"-")</f>
        <v>€€ '' ΤΑΜΕΙΟ "$$</v>
      </c>
      <c r="C47" s="88" t="s">
        <v>40</v>
      </c>
      <c r="D47" s="89"/>
      <c r="E47" s="88">
        <f>COUNTIF(X$18:AK$18,8)</f>
        <v>1</v>
      </c>
      <c r="F47" s="90"/>
      <c r="G47" s="24"/>
      <c r="H47" s="24"/>
      <c r="I47" s="2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x14ac:dyDescent="0.25">
      <c r="A48" s="31"/>
      <c r="B48" s="3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x14ac:dyDescent="0.25">
      <c r="A49" s="31"/>
      <c r="B49" s="3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x14ac:dyDescent="0.25">
      <c r="A50" s="31"/>
      <c r="B50" s="3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x14ac:dyDescent="0.25">
      <c r="A51" s="31"/>
      <c r="B51" s="3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x14ac:dyDescent="0.25">
      <c r="A52" s="31"/>
      <c r="B52" s="3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x14ac:dyDescent="0.25">
      <c r="A53" s="31"/>
      <c r="B53" s="3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x14ac:dyDescent="0.25">
      <c r="A54" s="31"/>
      <c r="B54" s="3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x14ac:dyDescent="0.25">
      <c r="A55" s="31"/>
      <c r="B55" s="31"/>
      <c r="C55" s="32" t="s">
        <v>1</v>
      </c>
      <c r="D55" s="32" t="s">
        <v>2</v>
      </c>
      <c r="E55" s="32" t="s">
        <v>3</v>
      </c>
      <c r="F55" s="32" t="s">
        <v>4</v>
      </c>
      <c r="G55" s="32" t="s">
        <v>5</v>
      </c>
      <c r="H55" s="32" t="s">
        <v>6</v>
      </c>
      <c r="I55" s="32" t="s">
        <v>7</v>
      </c>
      <c r="J55" s="32" t="s">
        <v>8</v>
      </c>
      <c r="K55" s="32" t="s">
        <v>9</v>
      </c>
      <c r="L55" s="32" t="s">
        <v>10</v>
      </c>
      <c r="M55" s="32" t="s">
        <v>11</v>
      </c>
      <c r="N55" s="32" t="s">
        <v>12</v>
      </c>
      <c r="O55" s="32" t="s">
        <v>13</v>
      </c>
      <c r="P55" s="32" t="s">
        <v>14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25">
      <c r="A56" s="31"/>
      <c r="B56" s="31"/>
      <c r="C56" s="33">
        <f>B$21</f>
        <v>1</v>
      </c>
      <c r="D56" s="33">
        <f>B$21</f>
        <v>1</v>
      </c>
      <c r="E56" s="33">
        <f>B$21</f>
        <v>1</v>
      </c>
      <c r="F56" s="33">
        <f>B$21</f>
        <v>1</v>
      </c>
      <c r="G56" s="33">
        <f>B$21</f>
        <v>1</v>
      </c>
      <c r="H56" s="33">
        <f>B$21</f>
        <v>1</v>
      </c>
      <c r="I56" s="33">
        <f>B$21</f>
        <v>1</v>
      </c>
      <c r="J56" s="33">
        <f>B$21</f>
        <v>1</v>
      </c>
      <c r="K56" s="33">
        <f>B$22</f>
        <v>2</v>
      </c>
      <c r="L56" s="33">
        <f>B$22</f>
        <v>2</v>
      </c>
      <c r="M56" s="33">
        <f>B$22</f>
        <v>2</v>
      </c>
      <c r="N56" s="33">
        <f>B$22</f>
        <v>2</v>
      </c>
      <c r="O56" s="33">
        <f>B$23</f>
        <v>3</v>
      </c>
      <c r="P56" s="33">
        <f>B$24</f>
        <v>4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x14ac:dyDescent="0.25">
      <c r="A57" s="31"/>
      <c r="B57" s="31"/>
      <c r="C57" s="33">
        <f>B$22</f>
        <v>2</v>
      </c>
      <c r="D57" s="33">
        <f>B$22</f>
        <v>2</v>
      </c>
      <c r="E57" s="33">
        <f>B$22</f>
        <v>2</v>
      </c>
      <c r="F57" s="33">
        <f>B$22</f>
        <v>2</v>
      </c>
      <c r="G57" s="33">
        <f>B$23</f>
        <v>3</v>
      </c>
      <c r="H57" s="33">
        <f>B$23</f>
        <v>3</v>
      </c>
      <c r="I57" s="33">
        <f>B$23</f>
        <v>3</v>
      </c>
      <c r="J57" s="33">
        <f>B$25</f>
        <v>5</v>
      </c>
      <c r="K57" s="33">
        <f>B$23</f>
        <v>3</v>
      </c>
      <c r="L57" s="33">
        <f>B$23</f>
        <v>3</v>
      </c>
      <c r="M57" s="33">
        <f>B$23</f>
        <v>3</v>
      </c>
      <c r="N57" s="33">
        <f>B$24</f>
        <v>4</v>
      </c>
      <c r="O57" s="33">
        <f>B$24</f>
        <v>4</v>
      </c>
      <c r="P57" s="33">
        <f>B$26</f>
        <v>6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25">
      <c r="A58" s="31"/>
      <c r="B58" s="31"/>
      <c r="C58" s="33">
        <f>B$23</f>
        <v>3</v>
      </c>
      <c r="D58" s="33">
        <f>B$24</f>
        <v>4</v>
      </c>
      <c r="E58" s="33">
        <f>B$24</f>
        <v>4</v>
      </c>
      <c r="F58" s="33">
        <f>B$26</f>
        <v>6</v>
      </c>
      <c r="G58" s="33">
        <f>B$24</f>
        <v>4</v>
      </c>
      <c r="H58" s="33">
        <f>B$24</f>
        <v>4</v>
      </c>
      <c r="I58" s="33">
        <f>B$25</f>
        <v>5</v>
      </c>
      <c r="J58" s="33">
        <f>B$28</f>
        <v>8</v>
      </c>
      <c r="K58" s="33">
        <f>B$24</f>
        <v>4</v>
      </c>
      <c r="L58" s="33">
        <f>B$26</f>
        <v>6</v>
      </c>
      <c r="M58" s="33">
        <f>B$27</f>
        <v>7</v>
      </c>
      <c r="N58" s="33">
        <f>B$25</f>
        <v>5</v>
      </c>
      <c r="O58" s="33">
        <f>B$25</f>
        <v>5</v>
      </c>
      <c r="P58" s="33">
        <f>B$27</f>
        <v>7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25">
      <c r="A59" s="31"/>
      <c r="B59" s="31"/>
      <c r="C59" s="33">
        <f>B$25</f>
        <v>5</v>
      </c>
      <c r="D59" s="33">
        <f>B$25</f>
        <v>5</v>
      </c>
      <c r="E59" s="33">
        <f>B$27</f>
        <v>7</v>
      </c>
      <c r="F59" s="33">
        <f>B$27</f>
        <v>7</v>
      </c>
      <c r="G59" s="33">
        <f>B$25</f>
        <v>5</v>
      </c>
      <c r="H59" s="33">
        <f>B$26</f>
        <v>6</v>
      </c>
      <c r="I59" s="33">
        <f>B$26</f>
        <v>6</v>
      </c>
      <c r="J59" s="33">
        <f>B$29</f>
        <v>9</v>
      </c>
      <c r="K59" s="33">
        <f>B$25</f>
        <v>5</v>
      </c>
      <c r="L59" s="33">
        <f>B$28</f>
        <v>8</v>
      </c>
      <c r="M59" s="33">
        <f>B$28</f>
        <v>8</v>
      </c>
      <c r="N59" s="33">
        <f>B$26</f>
        <v>6</v>
      </c>
      <c r="O59" s="33">
        <f>B$27</f>
        <v>7</v>
      </c>
      <c r="P59" s="33">
        <f>B$30</f>
        <v>10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25">
      <c r="A60" s="2"/>
      <c r="B60" s="2"/>
      <c r="C60" s="33">
        <f>B$26</f>
        <v>6</v>
      </c>
      <c r="D60" s="33">
        <f>B$28</f>
        <v>8</v>
      </c>
      <c r="E60" s="33">
        <f>B$29</f>
        <v>9</v>
      </c>
      <c r="F60" s="33">
        <f>B$28</f>
        <v>8</v>
      </c>
      <c r="G60" s="33">
        <f>B$26</f>
        <v>6</v>
      </c>
      <c r="H60" s="33">
        <f>B$29</f>
        <v>9</v>
      </c>
      <c r="I60" s="33">
        <f>B$29</f>
        <v>9</v>
      </c>
      <c r="J60" s="33">
        <f>B$30</f>
        <v>10</v>
      </c>
      <c r="K60" s="33">
        <f>B$27</f>
        <v>7</v>
      </c>
      <c r="L60" s="33">
        <f>B$30</f>
        <v>10</v>
      </c>
      <c r="M60" s="33">
        <f>B$29</f>
        <v>9</v>
      </c>
      <c r="N60" s="33">
        <f>B$28</f>
        <v>8</v>
      </c>
      <c r="O60" s="33">
        <f>B$28</f>
        <v>8</v>
      </c>
      <c r="P60" s="33">
        <f>B$31</f>
        <v>11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x14ac:dyDescent="0.25">
      <c r="A61" s="31"/>
      <c r="B61" s="31"/>
      <c r="C61" s="33">
        <f>B$27</f>
        <v>7</v>
      </c>
      <c r="D61" s="33">
        <f>B$31</f>
        <v>11</v>
      </c>
      <c r="E61" s="33">
        <f>B$30</f>
        <v>10</v>
      </c>
      <c r="F61" s="33">
        <f>B$29</f>
        <v>9</v>
      </c>
      <c r="G61" s="33">
        <f>B$27</f>
        <v>7</v>
      </c>
      <c r="H61" s="33">
        <f>B$30</f>
        <v>10</v>
      </c>
      <c r="I61" s="33">
        <f>B$32</f>
        <v>12</v>
      </c>
      <c r="J61" s="33">
        <f>B$31</f>
        <v>11</v>
      </c>
      <c r="K61" s="33">
        <f>B$29</f>
        <v>9</v>
      </c>
      <c r="L61" s="33">
        <f>B$31</f>
        <v>11</v>
      </c>
      <c r="M61" s="33">
        <f>B$31</f>
        <v>11</v>
      </c>
      <c r="N61" s="33">
        <f>B$29</f>
        <v>9</v>
      </c>
      <c r="O61" s="33">
        <f>B$30</f>
        <v>10</v>
      </c>
      <c r="P61" s="33">
        <f>B$32</f>
        <v>12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x14ac:dyDescent="0.25">
      <c r="A62" s="31"/>
      <c r="B62" s="31"/>
      <c r="C62" s="33">
        <f>B$30</f>
        <v>10</v>
      </c>
      <c r="D62" s="33">
        <f>B$32</f>
        <v>12</v>
      </c>
      <c r="E62" s="33">
        <f>B$33</f>
        <v>13</v>
      </c>
      <c r="F62" s="33">
        <f>B$32</f>
        <v>12</v>
      </c>
      <c r="G62" s="33">
        <f>B$28</f>
        <v>8</v>
      </c>
      <c r="H62" s="33">
        <f>B$31</f>
        <v>11</v>
      </c>
      <c r="I62" s="33">
        <f>B$33</f>
        <v>13</v>
      </c>
      <c r="J62" s="33">
        <f>B$33</f>
        <v>13</v>
      </c>
      <c r="K62" s="33">
        <f>B$31</f>
        <v>11</v>
      </c>
      <c r="L62" s="33">
        <f>B$33</f>
        <v>13</v>
      </c>
      <c r="M62" s="33">
        <f>B$32</f>
        <v>12</v>
      </c>
      <c r="N62" s="33">
        <f>B$30</f>
        <v>10</v>
      </c>
      <c r="O62" s="33">
        <f>B$32</f>
        <v>12</v>
      </c>
      <c r="P62" s="33">
        <f>B$33</f>
        <v>13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x14ac:dyDescent="0.25">
      <c r="A63" s="31"/>
      <c r="B63" s="31"/>
      <c r="C63" s="33">
        <f>B$31</f>
        <v>11</v>
      </c>
      <c r="D63" s="33">
        <f>B$34</f>
        <v>14</v>
      </c>
      <c r="E63" s="33">
        <f>B$34</f>
        <v>14</v>
      </c>
      <c r="F63" s="33">
        <f>B$33</f>
        <v>13</v>
      </c>
      <c r="G63" s="33">
        <f>B$34</f>
        <v>14</v>
      </c>
      <c r="H63" s="33">
        <f>B$32</f>
        <v>12</v>
      </c>
      <c r="I63" s="33">
        <f>B$34</f>
        <v>14</v>
      </c>
      <c r="J63" s="33">
        <f>B$34</f>
        <v>14</v>
      </c>
      <c r="K63" s="33">
        <f>B$33</f>
        <v>13</v>
      </c>
      <c r="L63" s="33">
        <f>B$34</f>
        <v>14</v>
      </c>
      <c r="M63" s="33">
        <f>B$34</f>
        <v>14</v>
      </c>
      <c r="N63" s="33">
        <f>B$32</f>
        <v>12</v>
      </c>
      <c r="O63" s="33">
        <f>B$33</f>
        <v>13</v>
      </c>
      <c r="P63" s="33">
        <f>B$34</f>
        <v>14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x14ac:dyDescent="0.25">
      <c r="A64" s="31"/>
      <c r="B64" s="2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</sheetData>
  <sheetProtection password="C419" sheet="1" objects="1" scenarios="1"/>
  <protectedRanges>
    <protectedRange sqref="B21:B34" name="Περιοχή1"/>
  </protectedRanges>
  <mergeCells count="22"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6:D46"/>
    <mergeCell ref="E46:F46"/>
    <mergeCell ref="C47:D47"/>
    <mergeCell ref="E47:F47"/>
    <mergeCell ref="C43:D43"/>
    <mergeCell ref="E43:F43"/>
    <mergeCell ref="C44:D44"/>
    <mergeCell ref="E44:F44"/>
    <mergeCell ref="C45:D45"/>
    <mergeCell ref="E45:F45"/>
  </mergeCells>
  <conditionalFormatting sqref="X2:AK2 X18:AK18">
    <cfRule type="containsText" dxfId="20" priority="20" operator="containsText" text=" ">
      <formula>NOT(ISERROR(SEARCH(" ",X2)))</formula>
    </cfRule>
  </conditionalFormatting>
  <conditionalFormatting sqref="C35:P35">
    <cfRule type="cellIs" dxfId="19" priority="12" operator="equal">
      <formula>8</formula>
    </cfRule>
    <cfRule type="cellIs" dxfId="18" priority="18" operator="equal">
      <formula>6</formula>
    </cfRule>
    <cfRule type="cellIs" dxfId="17" priority="19" operator="equal">
      <formula>7</formula>
    </cfRule>
  </conditionalFormatting>
  <conditionalFormatting sqref="K40:K44 K45:L46 D36:F36 K36:L39 J36:J46 M36:P46 G36:I38">
    <cfRule type="containsText" dxfId="16" priority="13" operator="containsText" text="1+1">
      <formula>NOT(ISERROR(SEARCH("1+1",D36)))</formula>
    </cfRule>
    <cfRule type="containsText" dxfId="15" priority="14" operator="containsText" text="2+1">
      <formula>NOT(ISERROR(SEARCH("2+1",D36)))</formula>
    </cfRule>
    <cfRule type="containsText" dxfId="14" priority="15" operator="containsText" text="3+1">
      <formula>NOT(ISERROR(SEARCH("3+1",D36)))</formula>
    </cfRule>
    <cfRule type="containsText" dxfId="13" priority="16" operator="containsText" text="4+1">
      <formula>NOT(ISERROR(SEARCH("4+1",D36)))</formula>
    </cfRule>
    <cfRule type="containsText" dxfId="12" priority="17" operator="containsText" text="5+1">
      <formula>NOT(ISERROR(SEARCH("5+1",D36)))</formula>
    </cfRule>
  </conditionalFormatting>
  <conditionalFormatting sqref="G39:I39">
    <cfRule type="containsText" dxfId="11" priority="7" operator="containsText" text="1+1">
      <formula>NOT(ISERROR(SEARCH("1+1",G39)))</formula>
    </cfRule>
    <cfRule type="containsText" dxfId="10" priority="8" operator="containsText" text="2+1">
      <formula>NOT(ISERROR(SEARCH("2+1",G39)))</formula>
    </cfRule>
    <cfRule type="containsText" dxfId="9" priority="9" operator="containsText" text="3+1">
      <formula>NOT(ISERROR(SEARCH("3+1",G39)))</formula>
    </cfRule>
    <cfRule type="containsText" dxfId="8" priority="10" operator="containsText" text="4+1">
      <formula>NOT(ISERROR(SEARCH("4+1",G39)))</formula>
    </cfRule>
    <cfRule type="containsText" dxfId="7" priority="11" operator="containsText" text="5+1">
      <formula>NOT(ISERROR(SEARCH("5+1",G39)))</formula>
    </cfRule>
  </conditionalFormatting>
  <conditionalFormatting sqref="G40:I47">
    <cfRule type="containsText" dxfId="6" priority="2" operator="containsText" text="1+1">
      <formula>NOT(ISERROR(SEARCH("1+1",G40)))</formula>
    </cfRule>
    <cfRule type="containsText" dxfId="5" priority="3" operator="containsText" text="2+1">
      <formula>NOT(ISERROR(SEARCH("2+1",G40)))</formula>
    </cfRule>
    <cfRule type="containsText" dxfId="4" priority="4" operator="containsText" text="3+1">
      <formula>NOT(ISERROR(SEARCH("3+1",G40)))</formula>
    </cfRule>
    <cfRule type="containsText" dxfId="3" priority="5" operator="containsText" text="4+1">
      <formula>NOT(ISERROR(SEARCH("4+1",G40)))</formula>
    </cfRule>
    <cfRule type="containsText" dxfId="2" priority="6" operator="containsText" text="5+1">
      <formula>NOT(ISERROR(SEARCH("5+1",G40)))</formula>
    </cfRule>
  </conditionalFormatting>
  <conditionalFormatting sqref="C21:P34">
    <cfRule type="cellIs" dxfId="1" priority="1" operator="equal">
      <formula>"."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C21:P21 C23:M35 C22:K22 O22:P22 N23:P27 M22:N22 N29:P35 O28:P2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V70"/>
  <sheetViews>
    <sheetView tabSelected="1" workbookViewId="0">
      <selection activeCell="T17" sqref="T17"/>
    </sheetView>
  </sheetViews>
  <sheetFormatPr defaultRowHeight="15" x14ac:dyDescent="0.25"/>
  <cols>
    <col min="2" max="2" width="4.42578125" bestFit="1" customWidth="1"/>
    <col min="3" max="3" width="15.85546875" bestFit="1" customWidth="1"/>
    <col min="4" max="17" width="4.85546875" customWidth="1"/>
    <col min="24" max="24" width="17" customWidth="1"/>
    <col min="25" max="33" width="3.140625" customWidth="1"/>
    <col min="34" max="38" width="4.140625" customWidth="1"/>
  </cols>
  <sheetData>
    <row r="7" spans="1:48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5.75" x14ac:dyDescent="0.25">
      <c r="C24" s="63" t="s">
        <v>16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5.75" x14ac:dyDescent="0.25">
      <c r="C25" s="63" t="s">
        <v>18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5.75" x14ac:dyDescent="0.25">
      <c r="B26" s="64" t="s">
        <v>0</v>
      </c>
      <c r="C26" s="63" t="s">
        <v>20</v>
      </c>
      <c r="D26" s="65" t="s">
        <v>1</v>
      </c>
      <c r="E26" s="65" t="s">
        <v>2</v>
      </c>
      <c r="F26" s="65" t="s">
        <v>3</v>
      </c>
      <c r="G26" s="65" t="s">
        <v>4</v>
      </c>
      <c r="H26" s="65" t="s">
        <v>5</v>
      </c>
      <c r="I26" s="65" t="s">
        <v>6</v>
      </c>
      <c r="J26" s="65" t="s">
        <v>7</v>
      </c>
      <c r="K26" s="65" t="s">
        <v>8</v>
      </c>
      <c r="L26" s="65" t="s">
        <v>9</v>
      </c>
      <c r="M26" s="65" t="s">
        <v>10</v>
      </c>
      <c r="N26" s="65" t="s">
        <v>11</v>
      </c>
      <c r="O26" s="65" t="s">
        <v>12</v>
      </c>
      <c r="P26" s="65" t="s">
        <v>13</v>
      </c>
      <c r="Q26" s="65" t="s">
        <v>14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5.75" x14ac:dyDescent="0.25">
      <c r="B27" s="66">
        <v>1</v>
      </c>
      <c r="C27" s="67" t="s">
        <v>277</v>
      </c>
      <c r="D27" s="61"/>
      <c r="E27" s="61"/>
      <c r="F27" s="61"/>
      <c r="G27" s="61"/>
      <c r="H27" s="61"/>
      <c r="I27" s="61"/>
      <c r="J27" s="61"/>
      <c r="K27" s="61"/>
      <c r="L27" s="61" t="s">
        <v>22</v>
      </c>
      <c r="M27" s="61" t="s">
        <v>22</v>
      </c>
      <c r="N27" s="61" t="s">
        <v>22</v>
      </c>
      <c r="O27" s="61" t="s">
        <v>22</v>
      </c>
      <c r="P27" s="61" t="s">
        <v>22</v>
      </c>
      <c r="Q27" s="61" t="s">
        <v>22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5.75" x14ac:dyDescent="0.25">
      <c r="B28" s="66">
        <f t="shared" ref="B28:B40" si="0">B27+1</f>
        <v>2</v>
      </c>
      <c r="C28" s="67" t="s">
        <v>277</v>
      </c>
      <c r="D28" s="61"/>
      <c r="E28" s="61"/>
      <c r="F28" s="61"/>
      <c r="G28" s="61"/>
      <c r="H28" s="61" t="s">
        <v>22</v>
      </c>
      <c r="I28" s="61" t="s">
        <v>22</v>
      </c>
      <c r="J28" s="61" t="s">
        <v>22</v>
      </c>
      <c r="K28" s="61" t="s">
        <v>22</v>
      </c>
      <c r="L28" s="61"/>
      <c r="M28" s="61"/>
      <c r="N28" s="61"/>
      <c r="O28" s="61"/>
      <c r="P28" s="61" t="s">
        <v>22</v>
      </c>
      <c r="Q28" s="61" t="s">
        <v>22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5.75" x14ac:dyDescent="0.25">
      <c r="B29" s="66">
        <f t="shared" si="0"/>
        <v>3</v>
      </c>
      <c r="C29" s="67" t="s">
        <v>277</v>
      </c>
      <c r="D29" s="61"/>
      <c r="E29" s="61"/>
      <c r="F29" s="61"/>
      <c r="G29" s="61" t="s">
        <v>22</v>
      </c>
      <c r="H29" s="61"/>
      <c r="I29" s="61"/>
      <c r="J29" s="61"/>
      <c r="K29" s="61" t="s">
        <v>22</v>
      </c>
      <c r="L29" s="61"/>
      <c r="M29" s="61"/>
      <c r="N29" s="61"/>
      <c r="O29" s="61" t="s">
        <v>22</v>
      </c>
      <c r="P29" s="61"/>
      <c r="Q29" s="61" t="s">
        <v>22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5.75" x14ac:dyDescent="0.25">
      <c r="B30" s="66">
        <f t="shared" si="0"/>
        <v>4</v>
      </c>
      <c r="C30" s="67" t="s">
        <v>277</v>
      </c>
      <c r="D30" s="61" t="s">
        <v>22</v>
      </c>
      <c r="E30" s="61"/>
      <c r="F30" s="61"/>
      <c r="G30" s="61" t="s">
        <v>22</v>
      </c>
      <c r="H30" s="61"/>
      <c r="I30" s="61"/>
      <c r="J30" s="61" t="s">
        <v>22</v>
      </c>
      <c r="K30" s="61" t="s">
        <v>22</v>
      </c>
      <c r="L30" s="61"/>
      <c r="M30" s="61" t="s">
        <v>22</v>
      </c>
      <c r="N30" s="61" t="s">
        <v>22</v>
      </c>
      <c r="O30" s="61"/>
      <c r="P30" s="61"/>
      <c r="Q30" s="6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5.75" x14ac:dyDescent="0.25">
      <c r="B31" s="66">
        <f t="shared" si="0"/>
        <v>5</v>
      </c>
      <c r="C31" s="67" t="s">
        <v>277</v>
      </c>
      <c r="D31" s="61"/>
      <c r="E31" s="61"/>
      <c r="F31" s="61" t="s">
        <v>22</v>
      </c>
      <c r="G31" s="61" t="s">
        <v>22</v>
      </c>
      <c r="H31" s="61"/>
      <c r="I31" s="61" t="s">
        <v>22</v>
      </c>
      <c r="J31" s="61"/>
      <c r="K31" s="61"/>
      <c r="L31" s="61"/>
      <c r="M31" s="61" t="s">
        <v>22</v>
      </c>
      <c r="N31" s="61" t="s">
        <v>22</v>
      </c>
      <c r="O31" s="61"/>
      <c r="P31" s="61"/>
      <c r="Q31" s="61" t="s">
        <v>22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5.75" x14ac:dyDescent="0.25">
      <c r="B32" s="66">
        <f t="shared" si="0"/>
        <v>6</v>
      </c>
      <c r="C32" s="67" t="s">
        <v>277</v>
      </c>
      <c r="D32" s="61"/>
      <c r="E32" s="61" t="s">
        <v>22</v>
      </c>
      <c r="F32" s="61" t="s">
        <v>22</v>
      </c>
      <c r="G32" s="61"/>
      <c r="H32" s="61"/>
      <c r="I32" s="61"/>
      <c r="J32" s="61"/>
      <c r="K32" s="61" t="s">
        <v>22</v>
      </c>
      <c r="L32" s="61" t="s">
        <v>22</v>
      </c>
      <c r="M32" s="61"/>
      <c r="N32" s="61" t="s">
        <v>22</v>
      </c>
      <c r="O32" s="61"/>
      <c r="P32" s="61" t="s">
        <v>22</v>
      </c>
      <c r="Q32" s="6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2:48" ht="15.75" x14ac:dyDescent="0.25">
      <c r="B33" s="66">
        <f t="shared" si="0"/>
        <v>7</v>
      </c>
      <c r="C33" s="67" t="s">
        <v>277</v>
      </c>
      <c r="D33" s="61"/>
      <c r="E33" s="61" t="s">
        <v>22</v>
      </c>
      <c r="F33" s="61"/>
      <c r="G33" s="61"/>
      <c r="H33" s="61"/>
      <c r="I33" s="61" t="s">
        <v>22</v>
      </c>
      <c r="J33" s="61" t="s">
        <v>22</v>
      </c>
      <c r="K33" s="61" t="s">
        <v>22</v>
      </c>
      <c r="L33" s="61"/>
      <c r="M33" s="61" t="s">
        <v>22</v>
      </c>
      <c r="N33" s="61"/>
      <c r="O33" s="61" t="s">
        <v>22</v>
      </c>
      <c r="P33" s="61"/>
      <c r="Q33" s="6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2:48" ht="15.75" x14ac:dyDescent="0.25">
      <c r="B34" s="66">
        <f t="shared" si="0"/>
        <v>8</v>
      </c>
      <c r="C34" s="67" t="s">
        <v>277</v>
      </c>
      <c r="D34" s="61" t="s">
        <v>22</v>
      </c>
      <c r="E34" s="61"/>
      <c r="F34" s="61" t="s">
        <v>22</v>
      </c>
      <c r="G34" s="61"/>
      <c r="H34" s="61"/>
      <c r="I34" s="61" t="s">
        <v>22</v>
      </c>
      <c r="J34" s="61" t="s">
        <v>22</v>
      </c>
      <c r="K34" s="61"/>
      <c r="L34" s="61" t="s">
        <v>22</v>
      </c>
      <c r="M34" s="61"/>
      <c r="N34" s="61"/>
      <c r="O34" s="61"/>
      <c r="P34" s="61"/>
      <c r="Q34" s="61" t="s">
        <v>22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2:48" ht="15.75" x14ac:dyDescent="0.25">
      <c r="B35" s="66">
        <f t="shared" si="0"/>
        <v>9</v>
      </c>
      <c r="C35" s="67" t="s">
        <v>277</v>
      </c>
      <c r="D35" s="61" t="s">
        <v>22</v>
      </c>
      <c r="E35" s="61" t="s">
        <v>22</v>
      </c>
      <c r="F35" s="61"/>
      <c r="G35" s="61"/>
      <c r="H35" s="61" t="s">
        <v>22</v>
      </c>
      <c r="I35" s="61"/>
      <c r="J35" s="61"/>
      <c r="K35" s="61"/>
      <c r="L35" s="61"/>
      <c r="M35" s="61" t="s">
        <v>22</v>
      </c>
      <c r="N35" s="61"/>
      <c r="O35" s="61"/>
      <c r="P35" s="61"/>
      <c r="Q35" s="6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2:48" ht="15.75" x14ac:dyDescent="0.25">
      <c r="B36" s="66">
        <f t="shared" si="0"/>
        <v>10</v>
      </c>
      <c r="C36" s="67" t="s">
        <v>277</v>
      </c>
      <c r="D36" s="61"/>
      <c r="E36" s="61" t="s">
        <v>22</v>
      </c>
      <c r="F36" s="61"/>
      <c r="G36" s="61" t="s">
        <v>22</v>
      </c>
      <c r="H36" s="61" t="s">
        <v>22</v>
      </c>
      <c r="I36" s="61"/>
      <c r="J36" s="61" t="s">
        <v>22</v>
      </c>
      <c r="K36" s="61"/>
      <c r="L36" s="61" t="s">
        <v>22</v>
      </c>
      <c r="M36" s="61"/>
      <c r="N36" s="61" t="s">
        <v>22</v>
      </c>
      <c r="O36" s="61"/>
      <c r="P36" s="61"/>
      <c r="Q36" s="6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2:48" ht="15.75" x14ac:dyDescent="0.25">
      <c r="B37" s="66">
        <f t="shared" si="0"/>
        <v>11</v>
      </c>
      <c r="C37" s="67" t="s">
        <v>277</v>
      </c>
      <c r="D37" s="61"/>
      <c r="E37" s="61"/>
      <c r="F37" s="61" t="s">
        <v>22</v>
      </c>
      <c r="G37" s="61" t="s">
        <v>22</v>
      </c>
      <c r="H37" s="61" t="s">
        <v>22</v>
      </c>
      <c r="I37" s="61"/>
      <c r="J37" s="61" t="s">
        <v>22</v>
      </c>
      <c r="K37" s="61"/>
      <c r="L37" s="61"/>
      <c r="M37" s="61"/>
      <c r="N37" s="61"/>
      <c r="O37" s="61" t="s">
        <v>22</v>
      </c>
      <c r="P37" s="61" t="s">
        <v>22</v>
      </c>
      <c r="Q37" s="6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2:48" ht="15.75" x14ac:dyDescent="0.25">
      <c r="B38" s="66">
        <f t="shared" si="0"/>
        <v>12</v>
      </c>
      <c r="C38" s="67" t="s">
        <v>277</v>
      </c>
      <c r="D38" s="61" t="s">
        <v>22</v>
      </c>
      <c r="E38" s="61"/>
      <c r="F38" s="61" t="s">
        <v>22</v>
      </c>
      <c r="G38" s="61"/>
      <c r="H38" s="61" t="s">
        <v>22</v>
      </c>
      <c r="I38" s="61"/>
      <c r="J38" s="61"/>
      <c r="K38" s="61" t="s">
        <v>22</v>
      </c>
      <c r="L38" s="61" t="s">
        <v>22</v>
      </c>
      <c r="M38" s="61" t="s">
        <v>22</v>
      </c>
      <c r="N38" s="61"/>
      <c r="O38" s="61"/>
      <c r="P38" s="61"/>
      <c r="Q38" s="6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2:48" ht="15.75" x14ac:dyDescent="0.25">
      <c r="B39" s="66">
        <f t="shared" si="0"/>
        <v>13</v>
      </c>
      <c r="C39" s="67" t="s">
        <v>277</v>
      </c>
      <c r="D39" s="61" t="s">
        <v>22</v>
      </c>
      <c r="E39" s="61" t="s">
        <v>22</v>
      </c>
      <c r="F39" s="61"/>
      <c r="G39" s="61"/>
      <c r="H39" s="61" t="s">
        <v>22</v>
      </c>
      <c r="I39" s="61" t="s">
        <v>22</v>
      </c>
      <c r="J39" s="61"/>
      <c r="K39" s="61"/>
      <c r="L39" s="61"/>
      <c r="M39" s="61"/>
      <c r="N39" s="61" t="s">
        <v>22</v>
      </c>
      <c r="O39" s="61" t="s">
        <v>22</v>
      </c>
      <c r="P39" s="61"/>
      <c r="Q39" s="6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2:48" ht="15.75" x14ac:dyDescent="0.25">
      <c r="B40" s="66">
        <f t="shared" si="0"/>
        <v>14</v>
      </c>
      <c r="C40" s="67" t="s">
        <v>277</v>
      </c>
      <c r="D40" s="61" t="s">
        <v>22</v>
      </c>
      <c r="E40" s="61"/>
      <c r="F40" s="61"/>
      <c r="G40" s="61" t="s">
        <v>22</v>
      </c>
      <c r="H40" s="61"/>
      <c r="I40" s="61" t="s">
        <v>22</v>
      </c>
      <c r="J40" s="61"/>
      <c r="K40" s="61"/>
      <c r="L40" s="61" t="s">
        <v>22</v>
      </c>
      <c r="M40" s="61"/>
      <c r="N40" s="61"/>
      <c r="O40" s="61" t="s">
        <v>22</v>
      </c>
      <c r="P40" s="61" t="s">
        <v>22</v>
      </c>
      <c r="Q40" s="6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2:4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2:4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2:4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2:4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2:4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2:4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2:4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2:4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2:4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2:4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2:4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2:4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2:4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2:48" x14ac:dyDescent="0.25"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2:48" x14ac:dyDescent="0.25"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2:48" x14ac:dyDescent="0.25"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2:48" x14ac:dyDescent="0.25">
      <c r="B57" s="31"/>
      <c r="C57" s="3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2:48" x14ac:dyDescent="0.25">
      <c r="B58" s="31"/>
      <c r="C58" s="3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2:48" x14ac:dyDescent="0.25">
      <c r="B59" s="31"/>
      <c r="C59" s="3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2:48" x14ac:dyDescent="0.25"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2:48" x14ac:dyDescent="0.25"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2:48" x14ac:dyDescent="0.25"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2:48" x14ac:dyDescent="0.25">
      <c r="B63" s="31"/>
      <c r="C63" s="3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2:48" x14ac:dyDescent="0.25"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2:48" x14ac:dyDescent="0.25">
      <c r="B65" s="31"/>
      <c r="C65" s="3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2:4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2:48" x14ac:dyDescent="0.25"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2:48" x14ac:dyDescent="0.25">
      <c r="B68" s="31"/>
      <c r="C68" s="3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2:48" x14ac:dyDescent="0.25">
      <c r="B69" s="31"/>
      <c r="C69" s="3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2:48" x14ac:dyDescent="0.25">
      <c r="B70" s="3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</sheetData>
  <protectedRanges>
    <protectedRange sqref="C27:C40" name="Περιοχή1"/>
  </protectedRanges>
  <conditionalFormatting sqref="D27:Q40">
    <cfRule type="cellIs" dxfId="0" priority="1" operator="equal">
      <formula>"."</formula>
    </cfRule>
  </conditionalFormatting>
  <pageMargins left="0" right="0.23622047244094491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GOL ΛΙΣΤΑ ΣΥΣΤΗΜΑΤΩΝ</vt:lpstr>
      <vt:lpstr>GOL 14 ΑΡΙΘΜΟΙ ΣΤΗΛΕΣ 14</vt:lpstr>
      <vt:lpstr>GOL 14 ΑΡΙΘΜΟΙ ΣΤΗΛΕΣ PDF</vt:lpstr>
      <vt:lpstr>'GOL 14 ΑΡΙΘΜΟΙ ΣΤΗΛΕΣ 14'!Print_Area</vt:lpstr>
      <vt:lpstr>'GOL 14 ΑΡΙΘΜΟΙ ΣΤΗΛΕΣ PDF'!Print_Area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win2019@outlook.com.gr</dc:creator>
  <cp:lastModifiedBy>win2019@outlook.com.gr</cp:lastModifiedBy>
  <cp:lastPrinted>2022-11-04T06:57:15Z</cp:lastPrinted>
  <dcterms:created xsi:type="dcterms:W3CDTF">2022-10-24T17:01:49Z</dcterms:created>
  <dcterms:modified xsi:type="dcterms:W3CDTF">2022-11-04T07:13:40Z</dcterms:modified>
</cp:coreProperties>
</file>